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zeus\pub\ОДС\Режимные_дни\РД 19.06.2024\Вологда, ПО Вологодское\"/>
    </mc:Choice>
  </mc:AlternateContent>
  <bookViews>
    <workbookView xWindow="435" yWindow="13575" windowWidth="14805" windowHeight="11565" tabRatio="892" activeTab="33"/>
  </bookViews>
  <sheets>
    <sheet name="Содержание книги" sheetId="68" r:id="rId1"/>
    <sheet name="1" sheetId="61" r:id="rId2"/>
    <sheet name="2" sheetId="6" r:id="rId3"/>
    <sheet name="3" sheetId="63" r:id="rId4"/>
    <sheet name="4" sheetId="7" r:id="rId5"/>
    <sheet name="5" sheetId="8" r:id="rId6"/>
    <sheet name="6" sheetId="9" r:id="rId7"/>
    <sheet name="7" sheetId="10" r:id="rId8"/>
    <sheet name="8" sheetId="11" r:id="rId9"/>
    <sheet name="9" sheetId="12" r:id="rId10"/>
    <sheet name="10" sheetId="13" r:id="rId11"/>
    <sheet name="11" sheetId="86" r:id="rId12"/>
    <sheet name="12" sheetId="15" r:id="rId13"/>
    <sheet name="13" sheetId="16" r:id="rId14"/>
    <sheet name="14" sheetId="70" r:id="rId15"/>
    <sheet name="15" sheetId="17" r:id="rId16"/>
    <sheet name="16" sheetId="18" r:id="rId17"/>
    <sheet name="17" sheetId="119" r:id="rId18"/>
    <sheet name="18" sheetId="20" r:id="rId19"/>
    <sheet name="19" sheetId="21" r:id="rId20"/>
    <sheet name="20" sheetId="22" r:id="rId21"/>
    <sheet name="21" sheetId="69" r:id="rId22"/>
    <sheet name="21_1" sheetId="19" r:id="rId23"/>
    <sheet name="21_2" sheetId="145" r:id="rId24"/>
    <sheet name="21_3" sheetId="147" r:id="rId25"/>
    <sheet name="21_4" sheetId="146" r:id="rId26"/>
    <sheet name="21_5" sheetId="152" r:id="rId27"/>
    <sheet name="21_5.1" sheetId="153" r:id="rId28"/>
    <sheet name="22" sheetId="87" r:id="rId29"/>
    <sheet name="23" sheetId="88" r:id="rId30"/>
    <sheet name="24" sheetId="89" r:id="rId31"/>
    <sheet name="25" sheetId="26" r:id="rId32"/>
    <sheet name="26" sheetId="27" r:id="rId33"/>
    <sheet name="27" sheetId="28" r:id="rId34"/>
    <sheet name="28" sheetId="29" r:id="rId35"/>
    <sheet name="29" sheetId="30" r:id="rId36"/>
    <sheet name="30" sheetId="31" r:id="rId37"/>
    <sheet name="31" sheetId="32" r:id="rId38"/>
    <sheet name="32" sheetId="33" r:id="rId39"/>
    <sheet name="33" sheetId="34" r:id="rId40"/>
    <sheet name="34" sheetId="35" r:id="rId41"/>
    <sheet name="34_1" sheetId="99" r:id="rId42"/>
    <sheet name="35" sheetId="36" r:id="rId43"/>
    <sheet name="36" sheetId="37" r:id="rId44"/>
    <sheet name="37" sheetId="66" r:id="rId45"/>
    <sheet name="38" sheetId="65" r:id="rId46"/>
    <sheet name="39" sheetId="64" r:id="rId47"/>
    <sheet name="39_1" sheetId="116" r:id="rId48"/>
    <sheet name="40" sheetId="38" r:id="rId49"/>
    <sheet name="40 _1" sheetId="150" r:id="rId50"/>
    <sheet name="41" sheetId="39" r:id="rId51"/>
    <sheet name="41_1" sheetId="111" r:id="rId52"/>
    <sheet name="42" sheetId="40" r:id="rId53"/>
    <sheet name="43" sheetId="5" r:id="rId54"/>
    <sheet name="44" sheetId="4" r:id="rId55"/>
    <sheet name="45" sheetId="71" r:id="rId56"/>
    <sheet name="свод.табл.3 г.Вологда" sheetId="41" r:id="rId57"/>
    <sheet name="46" sheetId="42" r:id="rId58"/>
    <sheet name="47" sheetId="43" r:id="rId59"/>
    <sheet name="48" sheetId="44" r:id="rId60"/>
    <sheet name="48_1" sheetId="112" r:id="rId61"/>
    <sheet name="48_2" sheetId="113" r:id="rId62"/>
    <sheet name="48_3" sheetId="151" r:id="rId63"/>
    <sheet name="49" sheetId="45" r:id="rId64"/>
    <sheet name="50" sheetId="46" r:id="rId65"/>
    <sheet name="50-1" sheetId="92" r:id="rId66"/>
    <sheet name="50-2" sheetId="93" r:id="rId67"/>
    <sheet name="50-3" sheetId="100" r:id="rId68"/>
    <sheet name="51" sheetId="47" r:id="rId69"/>
    <sheet name="52" sheetId="48" r:id="rId70"/>
    <sheet name="53" sheetId="149" r:id="rId71"/>
    <sheet name="54" sheetId="50" r:id="rId72"/>
    <sheet name="55" sheetId="94" r:id="rId73"/>
    <sheet name="56" sheetId="52" r:id="rId74"/>
    <sheet name="57" sheetId="53" r:id="rId75"/>
    <sheet name="58" sheetId="54" r:id="rId76"/>
    <sheet name="58-1" sheetId="159" r:id="rId77"/>
    <sheet name="59" sheetId="55" r:id="rId78"/>
    <sheet name="60" sheetId="56" r:id="rId79"/>
    <sheet name="61" sheetId="57" r:id="rId80"/>
    <sheet name="62" sheetId="58" r:id="rId81"/>
    <sheet name="63" sheetId="59" r:id="rId82"/>
    <sheet name="64" sheetId="72" r:id="rId83"/>
    <sheet name="65" sheetId="74" r:id="rId84"/>
    <sheet name="66" sheetId="95" r:id="rId85"/>
    <sheet name="66_1" sheetId="118" r:id="rId86"/>
    <sheet name="67" sheetId="76" r:id="rId87"/>
    <sheet name="68" sheetId="77" r:id="rId88"/>
    <sheet name="69" sheetId="78" r:id="rId89"/>
    <sheet name="70" sheetId="79" r:id="rId90"/>
    <sheet name="70_1" sheetId="143" r:id="rId91"/>
    <sheet name="71" sheetId="80" r:id="rId92"/>
    <sheet name="72" sheetId="81" r:id="rId93"/>
    <sheet name="73" sheetId="82" r:id="rId94"/>
    <sheet name="74" sheetId="91" r:id="rId95"/>
    <sheet name="75" sheetId="83" r:id="rId96"/>
    <sheet name="76" sheetId="102" r:id="rId97"/>
    <sheet name="77" sheetId="103" r:id="rId98"/>
    <sheet name="78" sheetId="104" r:id="rId99"/>
    <sheet name="79" sheetId="105" r:id="rId100"/>
    <sheet name="80" sheetId="106" r:id="rId101"/>
    <sheet name="81" sheetId="107" r:id="rId102"/>
    <sheet name="81-1" sheetId="130" r:id="rId103"/>
    <sheet name="82" sheetId="114" r:id="rId104"/>
    <sheet name="83" sheetId="115" r:id="rId105"/>
    <sheet name="84" sheetId="128" r:id="rId106"/>
    <sheet name="85" sheetId="126" r:id="rId107"/>
    <sheet name="86" sheetId="127" r:id="rId108"/>
    <sheet name="87" sheetId="120" r:id="rId109"/>
    <sheet name="88" sheetId="121" r:id="rId110"/>
    <sheet name="89" sheetId="122" state="hidden" r:id="rId111"/>
    <sheet name="90" sheetId="123" r:id="rId112"/>
    <sheet name="90_1" sheetId="148" r:id="rId113"/>
    <sheet name="91" sheetId="124" r:id="rId114"/>
    <sheet name="92" sheetId="132" r:id="rId115"/>
    <sheet name="93" sheetId="133" r:id="rId116"/>
    <sheet name="94" sheetId="134" r:id="rId117"/>
    <sheet name="95" sheetId="135" r:id="rId118"/>
    <sheet name="96" sheetId="136" r:id="rId119"/>
    <sheet name="97" sheetId="137" r:id="rId120"/>
    <sheet name="98" sheetId="157" r:id="rId121"/>
    <sheet name="99" sheetId="160" r:id="rId122"/>
    <sheet name="100" sheetId="161" r:id="rId123"/>
    <sheet name="свод. ПО Вологодское" sheetId="60" r:id="rId124"/>
    <sheet name="ЭТУ Вожега" sheetId="129" r:id="rId125"/>
    <sheet name="ЭТУ Тотьма" sheetId="125" r:id="rId126"/>
    <sheet name="ЭСУ Вытегра" sheetId="97" r:id="rId127"/>
    <sheet name="ЭСУ Белозерск" sheetId="98" r:id="rId128"/>
    <sheet name="ЭСУ Харовск" sheetId="110" r:id="rId129"/>
    <sheet name="ЭСУ Сямжа" sheetId="139" r:id="rId130"/>
    <sheet name="г. Грязовец" sheetId="140" r:id="rId131"/>
    <sheet name="г. Сокол" sheetId="158" r:id="rId132"/>
    <sheet name="Лист1" sheetId="131" state="hidden" r:id="rId133"/>
  </sheets>
  <externalReferences>
    <externalReference r:id="rId134"/>
    <externalReference r:id="rId135"/>
    <externalReference r:id="rId136"/>
  </externalReferences>
  <definedNames>
    <definedName name="_xlnm.Print_Area" localSheetId="11">'11'!$A$1:$Q$42</definedName>
    <definedName name="_xlnm.Print_Area" localSheetId="28">'22'!$A$1:$Q$42</definedName>
    <definedName name="_xlnm.Print_Area" localSheetId="29">'23'!$A$1:$Q$42</definedName>
    <definedName name="_xlnm.Print_Area" localSheetId="30">'24'!$A$1:$Q$42</definedName>
    <definedName name="_xlnm.Print_Area" localSheetId="70">'53'!$A$1:$Q$42</definedName>
    <definedName name="_xlnm.Print_Area" localSheetId="71">'54'!$A$1:$Q$42</definedName>
    <definedName name="_xlnm.Print_Area" localSheetId="72">'55'!$A$1:$Q$42</definedName>
    <definedName name="_xlnm.Print_Area" localSheetId="73">'56'!$A$1:$Q$42</definedName>
    <definedName name="_xlnm.Print_Area" localSheetId="74">'57'!$A$1:$Q$42</definedName>
    <definedName name="_xlnm.Print_Area" localSheetId="75">'58'!$A$1:$Q$42</definedName>
    <definedName name="_xlnm.Print_Area" localSheetId="76">'58-1'!$A$1:$Q$42</definedName>
    <definedName name="_xlnm.Print_Area" localSheetId="77">'59'!$A$1:$Q$42</definedName>
    <definedName name="_xlnm.Print_Area" localSheetId="79">'61'!$A$1:$Q$42</definedName>
    <definedName name="_xlnm.Print_Area" localSheetId="80">'62'!$A$1:$Q$42</definedName>
    <definedName name="_xlnm.Print_Area" localSheetId="81">'63'!$A$1:$Q$42</definedName>
    <definedName name="_xlnm.Print_Area" localSheetId="82">'64'!$A$1:$Q$42</definedName>
    <definedName name="_xlnm.Print_Area" localSheetId="83">'65'!$A$1:$Q$42</definedName>
    <definedName name="_xlnm.Print_Area" localSheetId="84">'66'!$A$1:$Q$42</definedName>
    <definedName name="_xlnm.Print_Area" localSheetId="85">'66_1'!$A$1:$Q$42</definedName>
    <definedName name="_xlnm.Print_Area" localSheetId="86">'67'!$A$1:$Q$42</definedName>
    <definedName name="_xlnm.Print_Area" localSheetId="87">'68'!$A$1:$Q$42</definedName>
    <definedName name="_xlnm.Print_Area" localSheetId="88">'69'!$A$1:$Q$42</definedName>
    <definedName name="_xlnm.Print_Area" localSheetId="89">'70'!$A$1:$Q$42</definedName>
    <definedName name="_xlnm.Print_Area" localSheetId="90">'70_1'!$A$1:$Q$42</definedName>
    <definedName name="_xlnm.Print_Area" localSheetId="91">'71'!$A$1:$Q$42</definedName>
    <definedName name="_xlnm.Print_Area" localSheetId="92">'72'!$A$1:$Q$42</definedName>
    <definedName name="_xlnm.Print_Area" localSheetId="93">'73'!$A$1:$Q$42</definedName>
    <definedName name="_xlnm.Print_Area" localSheetId="94">'74'!$A$1:$Q$42</definedName>
    <definedName name="_xlnm.Print_Area" localSheetId="95">'75'!$A$1:$Q$42</definedName>
    <definedName name="_xlnm.Print_Area" localSheetId="96">'76'!$A$1:$Q$42</definedName>
    <definedName name="_xlnm.Print_Area" localSheetId="97">'77'!$A$1:$Q$42</definedName>
    <definedName name="_xlnm.Print_Area" localSheetId="98">'78'!$A$1:$Q$42</definedName>
    <definedName name="_xlnm.Print_Area" localSheetId="99">'79'!$A$1:$Q$42</definedName>
    <definedName name="_xlnm.Print_Area" localSheetId="100">'80'!$A$1:$Q$42</definedName>
    <definedName name="_xlnm.Print_Area" localSheetId="101">'81'!$A$1:$Q$42</definedName>
    <definedName name="_xlnm.Print_Area" localSheetId="102">'81-1'!$A$1:$Q$42</definedName>
    <definedName name="_xlnm.Print_Area" localSheetId="103">'82'!$A$1:$Q$42</definedName>
    <definedName name="_xlnm.Print_Area" localSheetId="104">'83'!$A$1:$Q$42</definedName>
    <definedName name="_xlnm.Print_Area" localSheetId="105">'84'!$A$1:$Q$42</definedName>
    <definedName name="_xlnm.Print_Area" localSheetId="106">'85'!$A$1:$Q$42</definedName>
    <definedName name="_xlnm.Print_Area" localSheetId="107">'86'!$A$1:$Q$42</definedName>
    <definedName name="_xlnm.Print_Area" localSheetId="56">'свод.табл.3 г.Вологда'!$A$1:$G$46</definedName>
    <definedName name="_xlnm.Print_Area" localSheetId="0">'Содержание книги'!$A$1:$C$40</definedName>
  </definedNames>
  <calcPr calcId="162913"/>
</workbook>
</file>

<file path=xl/calcChain.xml><?xml version="1.0" encoding="utf-8"?>
<calcChain xmlns="http://schemas.openxmlformats.org/spreadsheetml/2006/main">
  <c r="Q38" i="149" l="1"/>
  <c r="M38" i="149"/>
  <c r="I38" i="149"/>
  <c r="E38" i="149"/>
  <c r="E38" i="13" l="1"/>
  <c r="M38" i="159" l="1"/>
  <c r="M38" i="126"/>
  <c r="E38" i="126"/>
  <c r="I38" i="103" l="1"/>
  <c r="B14" i="41" l="1"/>
  <c r="D14" i="41" s="1"/>
  <c r="E14" i="41"/>
  <c r="G14" i="41" s="1"/>
  <c r="B15" i="41"/>
  <c r="D15" i="41" s="1"/>
  <c r="E15" i="41"/>
  <c r="G15" i="41" s="1"/>
  <c r="B16" i="41"/>
  <c r="D16" i="41" s="1"/>
  <c r="E16" i="41"/>
  <c r="G16" i="41" s="1"/>
  <c r="B17" i="41"/>
  <c r="D17" i="41" s="1"/>
  <c r="E17" i="41"/>
  <c r="G17" i="41" s="1"/>
  <c r="B18" i="41"/>
  <c r="D18" i="41" s="1"/>
  <c r="E18" i="41"/>
  <c r="G18" i="41" s="1"/>
  <c r="B19" i="41"/>
  <c r="D19" i="41" s="1"/>
  <c r="E19" i="41"/>
  <c r="G19" i="41" s="1"/>
  <c r="B20" i="41"/>
  <c r="D20" i="41" s="1"/>
  <c r="E20" i="41"/>
  <c r="G20" i="41" s="1"/>
  <c r="B21" i="41"/>
  <c r="D21" i="41" s="1"/>
  <c r="E21" i="41"/>
  <c r="G21" i="41" s="1"/>
  <c r="B22" i="41"/>
  <c r="D22" i="41" s="1"/>
  <c r="E22" i="41"/>
  <c r="G22" i="41" s="1"/>
  <c r="B23" i="41"/>
  <c r="D23" i="41" s="1"/>
  <c r="E23" i="41"/>
  <c r="G23" i="41" s="1"/>
  <c r="B24" i="41"/>
  <c r="D24" i="41" s="1"/>
  <c r="E24" i="41"/>
  <c r="G24" i="41" s="1"/>
  <c r="B25" i="41"/>
  <c r="D25" i="41" s="1"/>
  <c r="E25" i="41"/>
  <c r="G25" i="41" s="1"/>
  <c r="B26" i="41"/>
  <c r="D26" i="41" s="1"/>
  <c r="E26" i="41"/>
  <c r="G26" i="41" s="1"/>
  <c r="B27" i="41"/>
  <c r="D27" i="41" s="1"/>
  <c r="E27" i="41"/>
  <c r="G27" i="41" s="1"/>
  <c r="B28" i="41"/>
  <c r="D28" i="41" s="1"/>
  <c r="E28" i="41"/>
  <c r="G28" i="41" s="1"/>
  <c r="B29" i="41"/>
  <c r="D29" i="41" s="1"/>
  <c r="E29" i="41"/>
  <c r="G29" i="41" s="1"/>
  <c r="B30" i="41"/>
  <c r="D30" i="41" s="1"/>
  <c r="E30" i="41"/>
  <c r="G30" i="41" s="1"/>
  <c r="B31" i="41"/>
  <c r="D31" i="41" s="1"/>
  <c r="E31" i="41"/>
  <c r="G31" i="41" s="1"/>
  <c r="B32" i="41"/>
  <c r="D32" i="41" s="1"/>
  <c r="E32" i="41"/>
  <c r="G32" i="41" s="1"/>
  <c r="B33" i="41"/>
  <c r="D33" i="41" s="1"/>
  <c r="E33" i="41"/>
  <c r="G33" i="41" s="1"/>
  <c r="B34" i="41"/>
  <c r="D34" i="41" s="1"/>
  <c r="E34" i="41"/>
  <c r="G34" i="41" s="1"/>
  <c r="B35" i="41"/>
  <c r="D35" i="41" s="1"/>
  <c r="E35" i="41"/>
  <c r="G35" i="41" s="1"/>
  <c r="B36" i="41"/>
  <c r="D36" i="41" s="1"/>
  <c r="E36" i="41"/>
  <c r="G36" i="41" s="1"/>
  <c r="E38" i="107" l="1"/>
  <c r="I38" i="148"/>
  <c r="E38" i="148"/>
  <c r="Q38" i="123"/>
  <c r="I38" i="123"/>
  <c r="M38" i="15" l="1"/>
  <c r="E38" i="15"/>
  <c r="Q38" i="15"/>
  <c r="I38" i="15"/>
  <c r="I38" i="13"/>
  <c r="Q38" i="13"/>
  <c r="M38" i="13"/>
  <c r="B14" i="140" l="1"/>
  <c r="D14" i="140" s="1"/>
  <c r="E14" i="140"/>
  <c r="G14" i="140" s="1"/>
  <c r="E37" i="98"/>
  <c r="G37" i="98" s="1"/>
  <c r="B37" i="98"/>
  <c r="D37" i="98" s="1"/>
  <c r="E14" i="98"/>
  <c r="G14" i="98" s="1"/>
  <c r="E14" i="110"/>
  <c r="G14" i="110" s="1"/>
  <c r="E14" i="139"/>
  <c r="G14" i="139" s="1"/>
  <c r="E14" i="158"/>
  <c r="G14" i="158" s="1"/>
  <c r="E14" i="97"/>
  <c r="G14" i="97" s="1"/>
  <c r="B14" i="98"/>
  <c r="D14" i="98" s="1"/>
  <c r="B14" i="110"/>
  <c r="D14" i="110" s="1"/>
  <c r="B14" i="139"/>
  <c r="D14" i="139" s="1"/>
  <c r="B14" i="158"/>
  <c r="D14" i="158" s="1"/>
  <c r="B14" i="97"/>
  <c r="D14" i="97" s="1"/>
  <c r="E14" i="125"/>
  <c r="G14" i="125" s="1"/>
  <c r="E15" i="110"/>
  <c r="G15" i="110" s="1"/>
  <c r="E15" i="139"/>
  <c r="G15" i="139" s="1"/>
  <c r="E15" i="140"/>
  <c r="G15" i="140" s="1"/>
  <c r="E15" i="158"/>
  <c r="G15" i="158" s="1"/>
  <c r="E14" i="129"/>
  <c r="G14" i="129" s="1"/>
  <c r="B14" i="125"/>
  <c r="D14" i="125" s="1"/>
  <c r="B15" i="110"/>
  <c r="D15" i="110" s="1"/>
  <c r="B15" i="139"/>
  <c r="D15" i="139" s="1"/>
  <c r="B15" i="140"/>
  <c r="D15" i="140" s="1"/>
  <c r="B15" i="158"/>
  <c r="D15" i="158" s="1"/>
  <c r="B14" i="129"/>
  <c r="D14" i="129" s="1"/>
  <c r="Q38" i="43"/>
  <c r="Q38" i="44"/>
  <c r="Q38" i="112"/>
  <c r="Q38" i="113"/>
  <c r="Q38" i="151"/>
  <c r="Q38" i="45"/>
  <c r="Q38" i="46"/>
  <c r="Q38" i="92"/>
  <c r="Q38" i="93"/>
  <c r="Q38" i="100"/>
  <c r="Q38" i="47"/>
  <c r="Q38" i="48"/>
  <c r="Q38" i="50"/>
  <c r="Q38" i="94"/>
  <c r="Q38" i="52"/>
  <c r="Q38" i="53"/>
  <c r="Q38" i="54"/>
  <c r="Q38" i="159"/>
  <c r="Q38" i="55"/>
  <c r="Q38" i="56"/>
  <c r="Q38" i="57"/>
  <c r="Q38" i="58"/>
  <c r="Q38" i="59"/>
  <c r="Q38" i="72"/>
  <c r="Q38" i="74"/>
  <c r="Q38" i="95"/>
  <c r="Q38" i="118"/>
  <c r="Q38" i="76"/>
  <c r="Q38" i="77"/>
  <c r="Q38" i="78"/>
  <c r="Q38" i="79"/>
  <c r="Q38" i="143"/>
  <c r="Q38" i="80"/>
  <c r="Q38" i="81"/>
  <c r="Q38" i="82"/>
  <c r="Q38" i="91"/>
  <c r="Q38" i="83"/>
  <c r="Q38" i="102"/>
  <c r="Q38" i="103"/>
  <c r="Q38" i="104"/>
  <c r="Q38" i="105"/>
  <c r="Q38" i="106"/>
  <c r="Q38" i="107"/>
  <c r="Q38" i="130"/>
  <c r="Q38" i="114"/>
  <c r="Q38" i="115"/>
  <c r="Q38" i="128"/>
  <c r="Q38" i="126"/>
  <c r="Q38" i="127"/>
  <c r="Q38" i="120"/>
  <c r="Q38" i="121"/>
  <c r="Q38" i="148"/>
  <c r="Q38" i="124"/>
  <c r="Q38" i="132"/>
  <c r="Q38" i="133"/>
  <c r="Q38" i="134"/>
  <c r="Q38" i="135"/>
  <c r="Q38" i="136"/>
  <c r="Q38" i="137"/>
  <c r="Q38" i="157"/>
  <c r="Q38" i="160"/>
  <c r="Q38" i="161"/>
  <c r="Q38" i="42"/>
  <c r="M38" i="43"/>
  <c r="M38" i="44"/>
  <c r="M38" i="112"/>
  <c r="M38" i="113"/>
  <c r="M38" i="151"/>
  <c r="M38" i="45"/>
  <c r="M38" i="46"/>
  <c r="M38" i="92"/>
  <c r="M38" i="93"/>
  <c r="M38" i="100"/>
  <c r="M38" i="47"/>
  <c r="M38" i="48"/>
  <c r="M38" i="50"/>
  <c r="M38" i="94"/>
  <c r="M38" i="52"/>
  <c r="M38" i="53"/>
  <c r="M38" i="54"/>
  <c r="M38" i="55"/>
  <c r="M38" i="56"/>
  <c r="M38" i="57"/>
  <c r="M38" i="58"/>
  <c r="M38" i="59"/>
  <c r="M38" i="72"/>
  <c r="M38" i="74"/>
  <c r="M38" i="95"/>
  <c r="M38" i="118"/>
  <c r="M38" i="76"/>
  <c r="M38" i="77"/>
  <c r="M38" i="78"/>
  <c r="M38" i="79"/>
  <c r="M38" i="143"/>
  <c r="M38" i="80"/>
  <c r="M38" i="81"/>
  <c r="M38" i="82"/>
  <c r="M38" i="91"/>
  <c r="M38" i="83"/>
  <c r="M38" i="102"/>
  <c r="M38" i="103"/>
  <c r="M38" i="104"/>
  <c r="M38" i="105"/>
  <c r="M38" i="106"/>
  <c r="M38" i="107"/>
  <c r="M38" i="130"/>
  <c r="M38" i="114"/>
  <c r="M38" i="115"/>
  <c r="M38" i="128"/>
  <c r="M38" i="127"/>
  <c r="M38" i="120"/>
  <c r="M38" i="121"/>
  <c r="M38" i="123"/>
  <c r="M38" i="148"/>
  <c r="M38" i="124"/>
  <c r="M38" i="132"/>
  <c r="M38" i="133"/>
  <c r="M38" i="134"/>
  <c r="M38" i="135"/>
  <c r="M38" i="136"/>
  <c r="M38" i="137"/>
  <c r="M38" i="157"/>
  <c r="M38" i="160"/>
  <c r="M38" i="161"/>
  <c r="M38" i="42"/>
  <c r="I38" i="43"/>
  <c r="I38" i="44"/>
  <c r="I38" i="112"/>
  <c r="I38" i="113"/>
  <c r="I38" i="151"/>
  <c r="I38" i="45"/>
  <c r="I38" i="46"/>
  <c r="I38" i="92"/>
  <c r="I38" i="93"/>
  <c r="I38" i="100"/>
  <c r="I38" i="47"/>
  <c r="I38" i="48"/>
  <c r="I38" i="50"/>
  <c r="I38" i="94"/>
  <c r="I38" i="52"/>
  <c r="I38" i="53"/>
  <c r="I38" i="54"/>
  <c r="I38" i="159"/>
  <c r="I38" i="55"/>
  <c r="I38" i="56"/>
  <c r="I38" i="57"/>
  <c r="I38" i="58"/>
  <c r="I38" i="59"/>
  <c r="I38" i="72"/>
  <c r="I38" i="74"/>
  <c r="I38" i="95"/>
  <c r="I38" i="118"/>
  <c r="I38" i="76"/>
  <c r="I38" i="77"/>
  <c r="I38" i="78"/>
  <c r="I38" i="79"/>
  <c r="I38" i="143"/>
  <c r="I38" i="80"/>
  <c r="I38" i="81"/>
  <c r="I38" i="82"/>
  <c r="I38" i="91"/>
  <c r="I38" i="83"/>
  <c r="I38" i="102"/>
  <c r="I38" i="104"/>
  <c r="I38" i="105"/>
  <c r="I38" i="106"/>
  <c r="I38" i="130"/>
  <c r="I38" i="114"/>
  <c r="I38" i="115"/>
  <c r="I38" i="128"/>
  <c r="I38" i="126"/>
  <c r="I38" i="127"/>
  <c r="I38" i="120"/>
  <c r="I38" i="121"/>
  <c r="I38" i="124"/>
  <c r="I38" i="132"/>
  <c r="I38" i="133"/>
  <c r="I38" i="134"/>
  <c r="I38" i="135"/>
  <c r="I38" i="136"/>
  <c r="I38" i="137"/>
  <c r="I38" i="157"/>
  <c r="I38" i="160"/>
  <c r="I38" i="161"/>
  <c r="I38" i="42"/>
  <c r="E38" i="43"/>
  <c r="E38" i="44"/>
  <c r="E38" i="112"/>
  <c r="E38" i="113"/>
  <c r="E38" i="151"/>
  <c r="E38" i="45"/>
  <c r="E38" i="46"/>
  <c r="E38" i="92"/>
  <c r="E38" i="93"/>
  <c r="E38" i="100"/>
  <c r="E38" i="47"/>
  <c r="E38" i="48"/>
  <c r="E38" i="50"/>
  <c r="E38" i="94"/>
  <c r="E38" i="52"/>
  <c r="E38" i="53"/>
  <c r="E38" i="54"/>
  <c r="E38" i="159"/>
  <c r="E38" i="55"/>
  <c r="E38" i="56"/>
  <c r="E38" i="57"/>
  <c r="E38" i="58"/>
  <c r="E38" i="59"/>
  <c r="E38" i="72"/>
  <c r="E38" i="74"/>
  <c r="E38" i="95"/>
  <c r="E38" i="118"/>
  <c r="E38" i="76"/>
  <c r="E38" i="77"/>
  <c r="E38" i="78"/>
  <c r="E38" i="79"/>
  <c r="E38" i="143"/>
  <c r="E38" i="80"/>
  <c r="E38" i="81"/>
  <c r="E38" i="82"/>
  <c r="E38" i="91"/>
  <c r="E38" i="83"/>
  <c r="E38" i="102"/>
  <c r="E38" i="103"/>
  <c r="E38" i="104"/>
  <c r="E38" i="105"/>
  <c r="E38" i="106"/>
  <c r="E38" i="130"/>
  <c r="E38" i="114"/>
  <c r="E38" i="115"/>
  <c r="E38" i="128"/>
  <c r="E38" i="127"/>
  <c r="E38" i="120"/>
  <c r="E38" i="121"/>
  <c r="E38" i="123"/>
  <c r="E38" i="124"/>
  <c r="E38" i="132"/>
  <c r="E38" i="133"/>
  <c r="E38" i="134"/>
  <c r="E38" i="135"/>
  <c r="E38" i="136"/>
  <c r="E38" i="137"/>
  <c r="E38" i="157"/>
  <c r="E38" i="160"/>
  <c r="E38" i="161"/>
  <c r="E38" i="42"/>
  <c r="E13" i="41" l="1"/>
  <c r="E14" i="60" s="1"/>
  <c r="G14" i="60" s="1"/>
  <c r="B13" i="41"/>
  <c r="Q38" i="61"/>
  <c r="Q38" i="6"/>
  <c r="Q38" i="63"/>
  <c r="Q38" i="7"/>
  <c r="Q38" i="8"/>
  <c r="Q38" i="9"/>
  <c r="Q38" i="10"/>
  <c r="Q38" i="11"/>
  <c r="Q38" i="12"/>
  <c r="Q38" i="86"/>
  <c r="Q38" i="16"/>
  <c r="Q38" i="70"/>
  <c r="Q38" i="17"/>
  <c r="Q38" i="18"/>
  <c r="Q38" i="119"/>
  <c r="Q38" i="20"/>
  <c r="Q38" i="21"/>
  <c r="Q38" i="22"/>
  <c r="Q38" i="69"/>
  <c r="Q38" i="19"/>
  <c r="Q38" i="145"/>
  <c r="Q38" i="147"/>
  <c r="Q38" i="146"/>
  <c r="Q38" i="152"/>
  <c r="Q38" i="153"/>
  <c r="Q38" i="87"/>
  <c r="Q38" i="88"/>
  <c r="Q38" i="89"/>
  <c r="Q38" i="26"/>
  <c r="Q38" i="27"/>
  <c r="Q38" i="28"/>
  <c r="Q38" i="29"/>
  <c r="Q38" i="30"/>
  <c r="Q38" i="31"/>
  <c r="Q38" i="32"/>
  <c r="Q38" i="33"/>
  <c r="Q38" i="34"/>
  <c r="Q38" i="35"/>
  <c r="Q38" i="99"/>
  <c r="Q38" i="36"/>
  <c r="Q38" i="37"/>
  <c r="Q38" i="66"/>
  <c r="Q38" i="65"/>
  <c r="Q38" i="64"/>
  <c r="Q38" i="116"/>
  <c r="Q38" i="38"/>
  <c r="Q38" i="150"/>
  <c r="Q38" i="39"/>
  <c r="Q38" i="111"/>
  <c r="Q38" i="40"/>
  <c r="Q38" i="5"/>
  <c r="Q38" i="4"/>
  <c r="Q38" i="71"/>
  <c r="M38" i="61"/>
  <c r="M38" i="6"/>
  <c r="M38" i="63"/>
  <c r="M38" i="7"/>
  <c r="M38" i="8"/>
  <c r="M38" i="9"/>
  <c r="M38" i="10"/>
  <c r="M38" i="11"/>
  <c r="M38" i="12"/>
  <c r="M38" i="86"/>
  <c r="M38" i="16"/>
  <c r="M38" i="70"/>
  <c r="M38" i="17"/>
  <c r="M38" i="18"/>
  <c r="M38" i="119"/>
  <c r="M38" i="20"/>
  <c r="M38" i="21"/>
  <c r="M38" i="22"/>
  <c r="M38" i="69"/>
  <c r="M38" i="19"/>
  <c r="M38" i="145"/>
  <c r="M38" i="147"/>
  <c r="M38" i="146"/>
  <c r="M38" i="152"/>
  <c r="M38" i="153"/>
  <c r="M38" i="87"/>
  <c r="M38" i="88"/>
  <c r="M38" i="89"/>
  <c r="M38" i="26"/>
  <c r="M38" i="27"/>
  <c r="M38" i="28"/>
  <c r="M38" i="29"/>
  <c r="M38" i="30"/>
  <c r="M38" i="31"/>
  <c r="M38" i="32"/>
  <c r="M38" i="33"/>
  <c r="M38" i="34"/>
  <c r="M38" i="35"/>
  <c r="M38" i="99"/>
  <c r="M38" i="36"/>
  <c r="M38" i="66"/>
  <c r="M38" i="65"/>
  <c r="M38" i="64"/>
  <c r="M38" i="116"/>
  <c r="M38" i="38"/>
  <c r="M38" i="150"/>
  <c r="M38" i="39"/>
  <c r="M38" i="111"/>
  <c r="M38" i="40"/>
  <c r="M38" i="5"/>
  <c r="M38" i="4"/>
  <c r="M38" i="71"/>
  <c r="I38" i="61"/>
  <c r="I38" i="6"/>
  <c r="I38" i="63"/>
  <c r="I38" i="7"/>
  <c r="I38" i="8"/>
  <c r="I38" i="9"/>
  <c r="I38" i="10"/>
  <c r="I38" i="11"/>
  <c r="I38" i="12"/>
  <c r="I38" i="86"/>
  <c r="I38" i="16"/>
  <c r="I38" i="70"/>
  <c r="I38" i="17"/>
  <c r="I38" i="18"/>
  <c r="I38" i="119"/>
  <c r="I38" i="20"/>
  <c r="I38" i="21"/>
  <c r="I38" i="22"/>
  <c r="I38" i="69"/>
  <c r="I38" i="19"/>
  <c r="I38" i="145"/>
  <c r="I38" i="147"/>
  <c r="I38" i="146"/>
  <c r="I38" i="152"/>
  <c r="I38" i="153"/>
  <c r="I38" i="87"/>
  <c r="I38" i="88"/>
  <c r="I38" i="89"/>
  <c r="I38" i="26"/>
  <c r="I38" i="27"/>
  <c r="I38" i="28"/>
  <c r="I38" i="29"/>
  <c r="I38" i="30"/>
  <c r="I38" i="31"/>
  <c r="I38" i="32"/>
  <c r="I38" i="33"/>
  <c r="I38" i="34"/>
  <c r="I38" i="35"/>
  <c r="I38" i="99"/>
  <c r="I38" i="36"/>
  <c r="I38" i="37"/>
  <c r="I38" i="66"/>
  <c r="I38" i="65"/>
  <c r="I38" i="64"/>
  <c r="I38" i="116"/>
  <c r="I38" i="38"/>
  <c r="I38" i="150"/>
  <c r="I38" i="39"/>
  <c r="I38" i="111"/>
  <c r="I38" i="40"/>
  <c r="I38" i="5"/>
  <c r="I38" i="4"/>
  <c r="I38" i="71"/>
  <c r="E38" i="61"/>
  <c r="E38" i="6"/>
  <c r="E38" i="63"/>
  <c r="E38" i="7"/>
  <c r="E38" i="8"/>
  <c r="E38" i="9"/>
  <c r="E38" i="10"/>
  <c r="E38" i="11"/>
  <c r="E38" i="12"/>
  <c r="E38" i="86"/>
  <c r="E38" i="16"/>
  <c r="E38" i="70"/>
  <c r="E38" i="17"/>
  <c r="E38" i="18"/>
  <c r="E38" i="119"/>
  <c r="E38" i="20"/>
  <c r="E38" i="21"/>
  <c r="E38" i="22"/>
  <c r="E38" i="69"/>
  <c r="E38" i="19"/>
  <c r="E38" i="145"/>
  <c r="E38" i="147"/>
  <c r="E38" i="146"/>
  <c r="E38" i="152"/>
  <c r="E38" i="153"/>
  <c r="E38" i="87"/>
  <c r="E38" i="88"/>
  <c r="E38" i="89"/>
  <c r="E38" i="26"/>
  <c r="E38" i="27"/>
  <c r="E38" i="28"/>
  <c r="E38" i="29"/>
  <c r="E38" i="30"/>
  <c r="E38" i="31"/>
  <c r="E38" i="32"/>
  <c r="E38" i="33"/>
  <c r="E38" i="34"/>
  <c r="E38" i="35"/>
  <c r="E38" i="99"/>
  <c r="E38" i="36"/>
  <c r="E38" i="66"/>
  <c r="E38" i="65"/>
  <c r="E38" i="64"/>
  <c r="E38" i="116"/>
  <c r="E38" i="38"/>
  <c r="E38" i="150"/>
  <c r="E38" i="39"/>
  <c r="E38" i="111"/>
  <c r="E38" i="40"/>
  <c r="E38" i="5"/>
  <c r="E38" i="4"/>
  <c r="E38" i="71"/>
  <c r="G13" i="41" l="1"/>
  <c r="G37" i="41" s="1"/>
  <c r="D13" i="41"/>
  <c r="D37" i="41" s="1"/>
  <c r="B14" i="60"/>
  <c r="D14" i="60" s="1"/>
  <c r="N10" i="161"/>
  <c r="J10" i="161"/>
  <c r="E16" i="140"/>
  <c r="E17" i="140"/>
  <c r="E18" i="140"/>
  <c r="E19" i="140"/>
  <c r="E20" i="140"/>
  <c r="E21" i="140"/>
  <c r="E22" i="140"/>
  <c r="E23" i="140"/>
  <c r="E24" i="140"/>
  <c r="E25" i="140"/>
  <c r="E26" i="140"/>
  <c r="E27" i="140"/>
  <c r="E28" i="140"/>
  <c r="E29" i="140"/>
  <c r="E30" i="140"/>
  <c r="E31" i="140"/>
  <c r="E32" i="140"/>
  <c r="E33" i="140"/>
  <c r="E34" i="140"/>
  <c r="E35" i="140"/>
  <c r="E36" i="140"/>
  <c r="E37" i="140"/>
  <c r="B16" i="140"/>
  <c r="B17" i="140"/>
  <c r="B18" i="140"/>
  <c r="B19" i="140"/>
  <c r="B20" i="140"/>
  <c r="B21" i="140"/>
  <c r="B22" i="140"/>
  <c r="B23" i="140"/>
  <c r="B24" i="140"/>
  <c r="B25" i="140"/>
  <c r="B26" i="140"/>
  <c r="B27" i="140"/>
  <c r="B28" i="140"/>
  <c r="B29" i="140"/>
  <c r="B30" i="140"/>
  <c r="B31" i="140"/>
  <c r="B32" i="140"/>
  <c r="B33" i="140"/>
  <c r="B34" i="140"/>
  <c r="B35" i="140"/>
  <c r="B36" i="140"/>
  <c r="B37" i="140"/>
  <c r="N10" i="160"/>
  <c r="J10" i="160"/>
  <c r="M11" i="159" l="1"/>
  <c r="N10" i="159"/>
  <c r="J10" i="159"/>
  <c r="E16" i="158" l="1"/>
  <c r="G16" i="158" s="1"/>
  <c r="E17" i="158"/>
  <c r="G17" i="158" s="1"/>
  <c r="E18" i="158"/>
  <c r="G18" i="158" s="1"/>
  <c r="E19" i="158"/>
  <c r="G19" i="158" s="1"/>
  <c r="E20" i="158"/>
  <c r="G20" i="158" s="1"/>
  <c r="E21" i="158"/>
  <c r="G21" i="158" s="1"/>
  <c r="E22" i="158"/>
  <c r="G22" i="158" s="1"/>
  <c r="E23" i="158"/>
  <c r="G23" i="158" s="1"/>
  <c r="E24" i="158"/>
  <c r="G24" i="158" s="1"/>
  <c r="E25" i="158"/>
  <c r="G25" i="158" s="1"/>
  <c r="E26" i="158"/>
  <c r="G26" i="158" s="1"/>
  <c r="E27" i="158"/>
  <c r="G27" i="158" s="1"/>
  <c r="E28" i="158"/>
  <c r="G28" i="158" s="1"/>
  <c r="E29" i="158"/>
  <c r="G29" i="158" s="1"/>
  <c r="E30" i="158"/>
  <c r="G30" i="158" s="1"/>
  <c r="E31" i="158"/>
  <c r="G31" i="158" s="1"/>
  <c r="E32" i="158"/>
  <c r="G32" i="158" s="1"/>
  <c r="E33" i="158"/>
  <c r="G33" i="158" s="1"/>
  <c r="E34" i="158"/>
  <c r="G34" i="158" s="1"/>
  <c r="E35" i="158"/>
  <c r="G35" i="158" s="1"/>
  <c r="E36" i="158"/>
  <c r="G36" i="158" s="1"/>
  <c r="E37" i="158"/>
  <c r="G37" i="158" s="1"/>
  <c r="B16" i="158"/>
  <c r="D16" i="158" s="1"/>
  <c r="B17" i="158"/>
  <c r="D17" i="158" s="1"/>
  <c r="B18" i="158"/>
  <c r="D18" i="158" s="1"/>
  <c r="B19" i="158"/>
  <c r="D19" i="158" s="1"/>
  <c r="B20" i="158"/>
  <c r="D20" i="158" s="1"/>
  <c r="B21" i="158"/>
  <c r="D21" i="158" s="1"/>
  <c r="B22" i="158"/>
  <c r="D22" i="158" s="1"/>
  <c r="B23" i="158"/>
  <c r="D23" i="158" s="1"/>
  <c r="B24" i="158"/>
  <c r="D24" i="158" s="1"/>
  <c r="B25" i="158"/>
  <c r="D25" i="158" s="1"/>
  <c r="B26" i="158"/>
  <c r="D26" i="158" s="1"/>
  <c r="B27" i="158"/>
  <c r="D27" i="158" s="1"/>
  <c r="B28" i="158"/>
  <c r="D28" i="158" s="1"/>
  <c r="B29" i="158"/>
  <c r="D29" i="158" s="1"/>
  <c r="B30" i="158"/>
  <c r="D30" i="158" s="1"/>
  <c r="B31" i="158"/>
  <c r="D31" i="158" s="1"/>
  <c r="B32" i="158"/>
  <c r="D32" i="158" s="1"/>
  <c r="B33" i="158"/>
  <c r="D33" i="158" s="1"/>
  <c r="B34" i="158"/>
  <c r="D34" i="158" s="1"/>
  <c r="B35" i="158"/>
  <c r="D35" i="158" s="1"/>
  <c r="B36" i="158"/>
  <c r="D36" i="158" s="1"/>
  <c r="B37" i="158"/>
  <c r="D37" i="158" s="1"/>
  <c r="D38" i="158" l="1"/>
  <c r="D50" i="158" s="1"/>
  <c r="G38" i="158"/>
  <c r="B15" i="60"/>
  <c r="N10" i="157"/>
  <c r="J10" i="157"/>
  <c r="Q11" i="150" l="1"/>
  <c r="M11" i="150"/>
  <c r="B24" i="60" l="1"/>
  <c r="B26" i="60" l="1"/>
  <c r="B15" i="125" l="1"/>
  <c r="E17" i="60" l="1"/>
  <c r="E18" i="60"/>
  <c r="E19" i="60"/>
  <c r="E20" i="60"/>
  <c r="E21" i="60"/>
  <c r="E22" i="60"/>
  <c r="E23" i="60"/>
  <c r="E24" i="60"/>
  <c r="E25" i="60"/>
  <c r="E26" i="60"/>
  <c r="E27" i="60"/>
  <c r="E28" i="60"/>
  <c r="E29" i="60"/>
  <c r="E30" i="60"/>
  <c r="E31" i="60"/>
  <c r="E32" i="60"/>
  <c r="E33" i="60"/>
  <c r="E34" i="60"/>
  <c r="E35" i="60"/>
  <c r="E36" i="60"/>
  <c r="E37" i="60"/>
  <c r="E16" i="129"/>
  <c r="G16" i="129" s="1"/>
  <c r="E17" i="129"/>
  <c r="G17" i="129" s="1"/>
  <c r="E18" i="129"/>
  <c r="G18" i="129" s="1"/>
  <c r="E19" i="129"/>
  <c r="G19" i="129" s="1"/>
  <c r="E20" i="129"/>
  <c r="G20" i="129" s="1"/>
  <c r="E21" i="129"/>
  <c r="G21" i="129" s="1"/>
  <c r="E22" i="129"/>
  <c r="G22" i="129" s="1"/>
  <c r="E23" i="129"/>
  <c r="G23" i="129" s="1"/>
  <c r="E24" i="129"/>
  <c r="G24" i="129" s="1"/>
  <c r="E25" i="129"/>
  <c r="G25" i="129" s="1"/>
  <c r="E26" i="129"/>
  <c r="G26" i="129" s="1"/>
  <c r="E27" i="129"/>
  <c r="G27" i="129" s="1"/>
  <c r="E28" i="129"/>
  <c r="G28" i="129" s="1"/>
  <c r="E29" i="129"/>
  <c r="G29" i="129" s="1"/>
  <c r="E30" i="129"/>
  <c r="G30" i="129" s="1"/>
  <c r="E31" i="129"/>
  <c r="G31" i="129" s="1"/>
  <c r="E32" i="129"/>
  <c r="G32" i="129" s="1"/>
  <c r="E33" i="129"/>
  <c r="G33" i="129" s="1"/>
  <c r="E34" i="129"/>
  <c r="G34" i="129" s="1"/>
  <c r="E35" i="129"/>
  <c r="G35" i="129" s="1"/>
  <c r="E36" i="129"/>
  <c r="G36" i="129" s="1"/>
  <c r="E37" i="129"/>
  <c r="G37" i="129" s="1"/>
  <c r="E16" i="125"/>
  <c r="G16" i="125" s="1"/>
  <c r="E17" i="125"/>
  <c r="G17" i="125" s="1"/>
  <c r="E18" i="125"/>
  <c r="G18" i="125" s="1"/>
  <c r="E19" i="125"/>
  <c r="G19" i="125" s="1"/>
  <c r="E20" i="125"/>
  <c r="G20" i="125" s="1"/>
  <c r="E21" i="125"/>
  <c r="G21" i="125" s="1"/>
  <c r="E22" i="125"/>
  <c r="G22" i="125" s="1"/>
  <c r="E23" i="125"/>
  <c r="G23" i="125" s="1"/>
  <c r="E24" i="125"/>
  <c r="G24" i="125" s="1"/>
  <c r="E25" i="125"/>
  <c r="G25" i="125" s="1"/>
  <c r="E26" i="125"/>
  <c r="G26" i="125" s="1"/>
  <c r="E27" i="125"/>
  <c r="G27" i="125" s="1"/>
  <c r="E28" i="125"/>
  <c r="G28" i="125" s="1"/>
  <c r="E29" i="125"/>
  <c r="G29" i="125" s="1"/>
  <c r="E30" i="125"/>
  <c r="G30" i="125" s="1"/>
  <c r="E31" i="125"/>
  <c r="G31" i="125" s="1"/>
  <c r="E32" i="125"/>
  <c r="G32" i="125" s="1"/>
  <c r="E33" i="125"/>
  <c r="G33" i="125" s="1"/>
  <c r="E34" i="125"/>
  <c r="G34" i="125" s="1"/>
  <c r="E35" i="125"/>
  <c r="G35" i="125" s="1"/>
  <c r="E36" i="125"/>
  <c r="G36" i="125" s="1"/>
  <c r="E37" i="125"/>
  <c r="G37" i="125" s="1"/>
  <c r="E17" i="97"/>
  <c r="G17" i="97" s="1"/>
  <c r="E18" i="97"/>
  <c r="G18" i="97" s="1"/>
  <c r="E19" i="97"/>
  <c r="G19" i="97" s="1"/>
  <c r="E20" i="97"/>
  <c r="G20" i="97" s="1"/>
  <c r="E21" i="97"/>
  <c r="G21" i="97" s="1"/>
  <c r="E22" i="97"/>
  <c r="G22" i="97" s="1"/>
  <c r="E23" i="97"/>
  <c r="G23" i="97" s="1"/>
  <c r="E24" i="97"/>
  <c r="G24" i="97" s="1"/>
  <c r="E25" i="97"/>
  <c r="G25" i="97" s="1"/>
  <c r="E26" i="97"/>
  <c r="G26" i="97" s="1"/>
  <c r="E27" i="97"/>
  <c r="G27" i="97" s="1"/>
  <c r="E28" i="97"/>
  <c r="G28" i="97" s="1"/>
  <c r="E29" i="97"/>
  <c r="G29" i="97" s="1"/>
  <c r="E30" i="97"/>
  <c r="G30" i="97" s="1"/>
  <c r="E31" i="97"/>
  <c r="G31" i="97" s="1"/>
  <c r="E32" i="97"/>
  <c r="G32" i="97" s="1"/>
  <c r="E33" i="97"/>
  <c r="G33" i="97" s="1"/>
  <c r="E34" i="97"/>
  <c r="G34" i="97" s="1"/>
  <c r="E35" i="97"/>
  <c r="G35" i="97" s="1"/>
  <c r="E36" i="97"/>
  <c r="G36" i="97" s="1"/>
  <c r="E37" i="97"/>
  <c r="G37" i="97" s="1"/>
  <c r="E17" i="98"/>
  <c r="G17" i="98" s="1"/>
  <c r="E18" i="98"/>
  <c r="G18" i="98" s="1"/>
  <c r="E19" i="98"/>
  <c r="G19" i="98" s="1"/>
  <c r="E20" i="98"/>
  <c r="G20" i="98" s="1"/>
  <c r="E21" i="98"/>
  <c r="G21" i="98" s="1"/>
  <c r="E22" i="98"/>
  <c r="G22" i="98" s="1"/>
  <c r="E23" i="98"/>
  <c r="G23" i="98" s="1"/>
  <c r="E24" i="98"/>
  <c r="G24" i="98" s="1"/>
  <c r="E25" i="98"/>
  <c r="G25" i="98" s="1"/>
  <c r="E26" i="98"/>
  <c r="G26" i="98" s="1"/>
  <c r="E27" i="98"/>
  <c r="G27" i="98" s="1"/>
  <c r="E28" i="98"/>
  <c r="G28" i="98" s="1"/>
  <c r="E29" i="98"/>
  <c r="G29" i="98" s="1"/>
  <c r="E30" i="98"/>
  <c r="G30" i="98" s="1"/>
  <c r="E31" i="98"/>
  <c r="G31" i="98" s="1"/>
  <c r="E32" i="98"/>
  <c r="G32" i="98" s="1"/>
  <c r="E33" i="98"/>
  <c r="G33" i="98" s="1"/>
  <c r="E34" i="98"/>
  <c r="G34" i="98" s="1"/>
  <c r="E35" i="98"/>
  <c r="G35" i="98" s="1"/>
  <c r="E36" i="98"/>
  <c r="G36" i="98" s="1"/>
  <c r="E17" i="110"/>
  <c r="G17" i="110" s="1"/>
  <c r="E18" i="110"/>
  <c r="G18" i="110" s="1"/>
  <c r="E19" i="110"/>
  <c r="G19" i="110" s="1"/>
  <c r="E20" i="110"/>
  <c r="G20" i="110" s="1"/>
  <c r="E21" i="110"/>
  <c r="G21" i="110" s="1"/>
  <c r="E22" i="110"/>
  <c r="G22" i="110" s="1"/>
  <c r="E23" i="110"/>
  <c r="G23" i="110" s="1"/>
  <c r="E24" i="110"/>
  <c r="G24" i="110" s="1"/>
  <c r="E25" i="110"/>
  <c r="G25" i="110" s="1"/>
  <c r="E26" i="110"/>
  <c r="G26" i="110" s="1"/>
  <c r="E27" i="110"/>
  <c r="G27" i="110" s="1"/>
  <c r="E28" i="110"/>
  <c r="G28" i="110" s="1"/>
  <c r="E29" i="110"/>
  <c r="G29" i="110" s="1"/>
  <c r="E30" i="110"/>
  <c r="G30" i="110" s="1"/>
  <c r="E31" i="110"/>
  <c r="G31" i="110" s="1"/>
  <c r="E32" i="110"/>
  <c r="G32" i="110" s="1"/>
  <c r="E33" i="110"/>
  <c r="G33" i="110" s="1"/>
  <c r="E34" i="110"/>
  <c r="G34" i="110" s="1"/>
  <c r="E35" i="110"/>
  <c r="G35" i="110" s="1"/>
  <c r="E36" i="110"/>
  <c r="G36" i="110" s="1"/>
  <c r="E37" i="110"/>
  <c r="G37" i="110" s="1"/>
  <c r="E17" i="139"/>
  <c r="G17" i="139" s="1"/>
  <c r="E18" i="139"/>
  <c r="G18" i="139" s="1"/>
  <c r="E19" i="139"/>
  <c r="G19" i="139" s="1"/>
  <c r="E20" i="139"/>
  <c r="G20" i="139" s="1"/>
  <c r="E21" i="139"/>
  <c r="G21" i="139" s="1"/>
  <c r="E22" i="139"/>
  <c r="G22" i="139" s="1"/>
  <c r="E23" i="139"/>
  <c r="G23" i="139" s="1"/>
  <c r="E24" i="139"/>
  <c r="G24" i="139" s="1"/>
  <c r="E25" i="139"/>
  <c r="G25" i="139" s="1"/>
  <c r="E26" i="139"/>
  <c r="G26" i="139" s="1"/>
  <c r="E27" i="139"/>
  <c r="G27" i="139" s="1"/>
  <c r="E28" i="139"/>
  <c r="G28" i="139" s="1"/>
  <c r="E29" i="139"/>
  <c r="G29" i="139" s="1"/>
  <c r="E30" i="139"/>
  <c r="G30" i="139" s="1"/>
  <c r="E31" i="139"/>
  <c r="G31" i="139" s="1"/>
  <c r="E32" i="139"/>
  <c r="G32" i="139" s="1"/>
  <c r="E33" i="139"/>
  <c r="G33" i="139" s="1"/>
  <c r="E34" i="139"/>
  <c r="G34" i="139" s="1"/>
  <c r="E35" i="139"/>
  <c r="G35" i="139" s="1"/>
  <c r="E36" i="139"/>
  <c r="G36" i="139" s="1"/>
  <c r="E37" i="139"/>
  <c r="G37" i="139" s="1"/>
  <c r="G17" i="140"/>
  <c r="G18" i="140"/>
  <c r="G19" i="140"/>
  <c r="G20" i="140"/>
  <c r="G21" i="140"/>
  <c r="G22" i="140"/>
  <c r="G23" i="140"/>
  <c r="G24" i="140"/>
  <c r="G25" i="140"/>
  <c r="G26" i="140"/>
  <c r="G27" i="140"/>
  <c r="G28" i="140"/>
  <c r="G29" i="140"/>
  <c r="G30" i="140"/>
  <c r="G31" i="140"/>
  <c r="G32" i="140"/>
  <c r="G33" i="140"/>
  <c r="G34" i="140"/>
  <c r="G35" i="140"/>
  <c r="G36" i="140"/>
  <c r="G37" i="140"/>
  <c r="B17" i="60"/>
  <c r="B18" i="60"/>
  <c r="B16" i="129"/>
  <c r="D16" i="129" s="1"/>
  <c r="B17" i="129"/>
  <c r="D17" i="129" s="1"/>
  <c r="B18" i="129"/>
  <c r="D18" i="129" s="1"/>
  <c r="B19" i="129"/>
  <c r="D19" i="129" s="1"/>
  <c r="B20" i="129"/>
  <c r="D20" i="129" s="1"/>
  <c r="B21" i="129"/>
  <c r="D21" i="129" s="1"/>
  <c r="B22" i="129"/>
  <c r="D22" i="129" s="1"/>
  <c r="B23" i="129"/>
  <c r="D23" i="129" s="1"/>
  <c r="B24" i="129"/>
  <c r="D24" i="129" s="1"/>
  <c r="B16" i="125"/>
  <c r="D16" i="125" s="1"/>
  <c r="B17" i="125"/>
  <c r="D17" i="125" s="1"/>
  <c r="B18" i="125"/>
  <c r="D18" i="125" s="1"/>
  <c r="B19" i="125"/>
  <c r="D19" i="125" s="1"/>
  <c r="B20" i="125"/>
  <c r="D20" i="125" s="1"/>
  <c r="B21" i="125"/>
  <c r="D21" i="125" s="1"/>
  <c r="B22" i="125"/>
  <c r="D22" i="125" s="1"/>
  <c r="B23" i="125"/>
  <c r="D23" i="125" s="1"/>
  <c r="B24" i="125"/>
  <c r="D24" i="125" s="1"/>
  <c r="B25" i="125"/>
  <c r="D25" i="125" s="1"/>
  <c r="B26" i="125"/>
  <c r="D26" i="125" s="1"/>
  <c r="B27" i="125"/>
  <c r="D27" i="125" s="1"/>
  <c r="B28" i="125"/>
  <c r="D28" i="125" s="1"/>
  <c r="B29" i="125"/>
  <c r="D29" i="125" s="1"/>
  <c r="B30" i="125"/>
  <c r="D30" i="125" s="1"/>
  <c r="B31" i="125"/>
  <c r="D31" i="125" s="1"/>
  <c r="B32" i="125"/>
  <c r="D32" i="125" s="1"/>
  <c r="B33" i="125"/>
  <c r="D33" i="125" s="1"/>
  <c r="B34" i="125"/>
  <c r="D34" i="125" s="1"/>
  <c r="B35" i="125"/>
  <c r="D35" i="125" s="1"/>
  <c r="B36" i="125"/>
  <c r="D36" i="125" s="1"/>
  <c r="B37" i="125"/>
  <c r="D37" i="125" s="1"/>
  <c r="B17" i="97"/>
  <c r="D17" i="97" s="1"/>
  <c r="B18" i="97"/>
  <c r="D18" i="97" s="1"/>
  <c r="B19" i="97"/>
  <c r="D19" i="97" s="1"/>
  <c r="B20" i="97"/>
  <c r="D20" i="97" s="1"/>
  <c r="B21" i="97"/>
  <c r="D21" i="97" s="1"/>
  <c r="B22" i="97"/>
  <c r="D22" i="97" s="1"/>
  <c r="B23" i="97"/>
  <c r="D23" i="97" s="1"/>
  <c r="B24" i="97"/>
  <c r="D24" i="97" s="1"/>
  <c r="B25" i="97"/>
  <c r="D25" i="97" s="1"/>
  <c r="B26" i="97"/>
  <c r="D26" i="97" s="1"/>
  <c r="B27" i="97"/>
  <c r="D27" i="97" s="1"/>
  <c r="B28" i="97"/>
  <c r="D28" i="97" s="1"/>
  <c r="B29" i="97"/>
  <c r="D29" i="97" s="1"/>
  <c r="B30" i="97"/>
  <c r="D30" i="97" s="1"/>
  <c r="B31" i="97"/>
  <c r="D31" i="97" s="1"/>
  <c r="B32" i="97"/>
  <c r="D32" i="97" s="1"/>
  <c r="B33" i="97"/>
  <c r="D33" i="97" s="1"/>
  <c r="B34" i="97"/>
  <c r="D34" i="97" s="1"/>
  <c r="B35" i="97"/>
  <c r="D35" i="97" s="1"/>
  <c r="B36" i="97"/>
  <c r="D36" i="97" s="1"/>
  <c r="B37" i="97"/>
  <c r="D37" i="97" s="1"/>
  <c r="B17" i="98"/>
  <c r="D17" i="98" s="1"/>
  <c r="B18" i="98"/>
  <c r="D18" i="98" s="1"/>
  <c r="B19" i="98"/>
  <c r="D19" i="98" s="1"/>
  <c r="B20" i="98"/>
  <c r="D20" i="98" s="1"/>
  <c r="B21" i="98"/>
  <c r="D21" i="98" s="1"/>
  <c r="B22" i="98"/>
  <c r="D22" i="98" s="1"/>
  <c r="B23" i="98"/>
  <c r="D23" i="98" s="1"/>
  <c r="B24" i="98"/>
  <c r="D24" i="98" s="1"/>
  <c r="B25" i="98"/>
  <c r="D25" i="98" s="1"/>
  <c r="B26" i="98"/>
  <c r="D26" i="98" s="1"/>
  <c r="B27" i="98"/>
  <c r="D27" i="98" s="1"/>
  <c r="B28" i="98"/>
  <c r="D28" i="98" s="1"/>
  <c r="B29" i="98"/>
  <c r="D29" i="98" s="1"/>
  <c r="B30" i="98"/>
  <c r="D30" i="98" s="1"/>
  <c r="B31" i="98"/>
  <c r="D31" i="98" s="1"/>
  <c r="B32" i="98"/>
  <c r="D32" i="98" s="1"/>
  <c r="B33" i="98"/>
  <c r="D33" i="98" s="1"/>
  <c r="B34" i="98"/>
  <c r="D34" i="98" s="1"/>
  <c r="B35" i="98"/>
  <c r="D35" i="98" s="1"/>
  <c r="B36" i="98"/>
  <c r="D36" i="98" s="1"/>
  <c r="B17" i="110"/>
  <c r="D17" i="110" s="1"/>
  <c r="B18" i="110"/>
  <c r="D18" i="110" s="1"/>
  <c r="B19" i="110"/>
  <c r="D19" i="110" s="1"/>
  <c r="B20" i="110"/>
  <c r="D20" i="110" s="1"/>
  <c r="B21" i="110"/>
  <c r="D21" i="110" s="1"/>
  <c r="B22" i="110"/>
  <c r="D22" i="110" s="1"/>
  <c r="B23" i="110"/>
  <c r="D23" i="110" s="1"/>
  <c r="B24" i="110"/>
  <c r="D24" i="110" s="1"/>
  <c r="B25" i="110"/>
  <c r="D25" i="110" s="1"/>
  <c r="B26" i="110"/>
  <c r="D26" i="110" s="1"/>
  <c r="B27" i="110"/>
  <c r="D27" i="110" s="1"/>
  <c r="B28" i="110"/>
  <c r="D28" i="110" s="1"/>
  <c r="B29" i="110"/>
  <c r="D29" i="110" s="1"/>
  <c r="B30" i="110"/>
  <c r="D30" i="110" s="1"/>
  <c r="B31" i="110"/>
  <c r="D31" i="110" s="1"/>
  <c r="B32" i="110"/>
  <c r="D32" i="110" s="1"/>
  <c r="B33" i="110"/>
  <c r="D33" i="110" s="1"/>
  <c r="B34" i="110"/>
  <c r="D34" i="110" s="1"/>
  <c r="B35" i="110"/>
  <c r="D35" i="110" s="1"/>
  <c r="B36" i="110"/>
  <c r="D36" i="110" s="1"/>
  <c r="B37" i="110"/>
  <c r="D37" i="110" s="1"/>
  <c r="B17" i="139"/>
  <c r="D17" i="139" s="1"/>
  <c r="B18" i="139"/>
  <c r="D18" i="139" s="1"/>
  <c r="B19" i="139"/>
  <c r="D19" i="139" s="1"/>
  <c r="B20" i="139"/>
  <c r="D20" i="139" s="1"/>
  <c r="B21" i="139"/>
  <c r="D21" i="139" s="1"/>
  <c r="B22" i="139"/>
  <c r="D22" i="139" s="1"/>
  <c r="B23" i="139"/>
  <c r="D23" i="139" s="1"/>
  <c r="B24" i="139"/>
  <c r="D24" i="139" s="1"/>
  <c r="B25" i="139"/>
  <c r="D25" i="139" s="1"/>
  <c r="B26" i="139"/>
  <c r="D26" i="139" s="1"/>
  <c r="B27" i="139"/>
  <c r="D27" i="139" s="1"/>
  <c r="B28" i="139"/>
  <c r="D28" i="139" s="1"/>
  <c r="B29" i="139"/>
  <c r="D29" i="139" s="1"/>
  <c r="B30" i="139"/>
  <c r="D30" i="139" s="1"/>
  <c r="B31" i="139"/>
  <c r="D31" i="139" s="1"/>
  <c r="B32" i="139"/>
  <c r="D32" i="139" s="1"/>
  <c r="B33" i="139"/>
  <c r="D33" i="139" s="1"/>
  <c r="B34" i="139"/>
  <c r="D34" i="139" s="1"/>
  <c r="B35" i="139"/>
  <c r="D35" i="139" s="1"/>
  <c r="B36" i="139"/>
  <c r="D36" i="139" s="1"/>
  <c r="B37" i="139"/>
  <c r="D37" i="139" s="1"/>
  <c r="D17" i="140"/>
  <c r="D18" i="140"/>
  <c r="D19" i="140"/>
  <c r="D20" i="140"/>
  <c r="D21" i="140"/>
  <c r="D22" i="140"/>
  <c r="D23" i="140"/>
  <c r="D24" i="140"/>
  <c r="D25" i="140"/>
  <c r="D26" i="140"/>
  <c r="D27" i="140"/>
  <c r="D28" i="140"/>
  <c r="D29" i="140"/>
  <c r="D30" i="140"/>
  <c r="D31" i="140"/>
  <c r="D32" i="140"/>
  <c r="D33" i="140"/>
  <c r="D34" i="140"/>
  <c r="D35" i="140"/>
  <c r="D36" i="140"/>
  <c r="D37" i="140"/>
  <c r="G23" i="60" l="1"/>
  <c r="G30" i="60"/>
  <c r="G22" i="60"/>
  <c r="G32" i="60"/>
  <c r="G37" i="60"/>
  <c r="G29" i="60"/>
  <c r="G21" i="60"/>
  <c r="G31" i="60"/>
  <c r="G36" i="60"/>
  <c r="G28" i="60"/>
  <c r="G20" i="60"/>
  <c r="G24" i="60"/>
  <c r="G35" i="60"/>
  <c r="G27" i="60"/>
  <c r="G19" i="60"/>
  <c r="D18" i="60"/>
  <c r="G34" i="60"/>
  <c r="G26" i="60"/>
  <c r="G18" i="60"/>
  <c r="D17" i="60"/>
  <c r="G33" i="60"/>
  <c r="G25" i="60"/>
  <c r="G17" i="60"/>
  <c r="B25" i="129"/>
  <c r="D25" i="129" s="1"/>
  <c r="B19" i="60"/>
  <c r="G16" i="140"/>
  <c r="G38" i="140" s="1"/>
  <c r="D16" i="140"/>
  <c r="E16" i="139"/>
  <c r="G16" i="139" s="1"/>
  <c r="G38" i="139" s="1"/>
  <c r="B16" i="139"/>
  <c r="D16" i="139" s="1"/>
  <c r="E16" i="110"/>
  <c r="G16" i="110" s="1"/>
  <c r="G38" i="110" s="1"/>
  <c r="B16" i="110"/>
  <c r="D16" i="110" s="1"/>
  <c r="E16" i="98"/>
  <c r="G16" i="98" s="1"/>
  <c r="B16" i="98"/>
  <c r="D16" i="98" s="1"/>
  <c r="E16" i="97"/>
  <c r="G16" i="97" s="1"/>
  <c r="B16" i="97"/>
  <c r="D16" i="97" s="1"/>
  <c r="D38" i="110" l="1"/>
  <c r="D50" i="110" s="1"/>
  <c r="D38" i="139"/>
  <c r="D50" i="139" s="1"/>
  <c r="D38" i="140"/>
  <c r="D50" i="140" s="1"/>
  <c r="D19" i="60"/>
  <c r="B26" i="129"/>
  <c r="D26" i="129" s="1"/>
  <c r="B27" i="129"/>
  <c r="D27" i="129" s="1"/>
  <c r="B20" i="60"/>
  <c r="E16" i="60"/>
  <c r="B16" i="60" l="1"/>
  <c r="D16" i="60" s="1"/>
  <c r="G16" i="60"/>
  <c r="B29" i="129"/>
  <c r="D29" i="129" s="1"/>
  <c r="B21" i="60"/>
  <c r="D20" i="60"/>
  <c r="B28" i="129" l="1"/>
  <c r="D28" i="129" s="1"/>
  <c r="B30" i="129"/>
  <c r="D30" i="129" s="1"/>
  <c r="B22" i="60"/>
  <c r="D21" i="60"/>
  <c r="B31" i="129" l="1"/>
  <c r="D31" i="129" s="1"/>
  <c r="D22" i="60"/>
  <c r="B23" i="60"/>
  <c r="E15" i="60"/>
  <c r="B32" i="129" l="1"/>
  <c r="D32" i="129" s="1"/>
  <c r="D23" i="60"/>
  <c r="B33" i="129" l="1"/>
  <c r="D33" i="129" s="1"/>
  <c r="D24" i="60"/>
  <c r="B25" i="60"/>
  <c r="B34" i="129" l="1"/>
  <c r="D34" i="129" s="1"/>
  <c r="D25" i="60"/>
  <c r="B35" i="129" l="1"/>
  <c r="D35" i="129" s="1"/>
  <c r="D26" i="60"/>
  <c r="B27" i="60"/>
  <c r="B36" i="129" l="1"/>
  <c r="D36" i="129" s="1"/>
  <c r="B37" i="129"/>
  <c r="D37" i="129" s="1"/>
  <c r="B28" i="60"/>
  <c r="D27" i="60"/>
  <c r="D28" i="60" l="1"/>
  <c r="B29" i="60"/>
  <c r="B30" i="60" l="1"/>
  <c r="D29" i="60"/>
  <c r="D30" i="60" l="1"/>
  <c r="B31" i="60"/>
  <c r="B32" i="60" l="1"/>
  <c r="D31" i="60"/>
  <c r="D32" i="60" l="1"/>
  <c r="B33" i="60"/>
  <c r="B34" i="60" l="1"/>
  <c r="D33" i="60"/>
  <c r="D34" i="60" l="1"/>
  <c r="B35" i="60"/>
  <c r="J10" i="143"/>
  <c r="D35" i="60" l="1"/>
  <c r="B15" i="97"/>
  <c r="M11" i="143"/>
  <c r="N10" i="143"/>
  <c r="B36" i="60" l="1"/>
  <c r="D36" i="60" s="1"/>
  <c r="B37" i="60"/>
  <c r="D37" i="60" s="1"/>
  <c r="N10" i="137"/>
  <c r="J10" i="137"/>
  <c r="J10" i="136"/>
  <c r="M11" i="130" l="1"/>
  <c r="E15" i="129" l="1"/>
  <c r="B15" i="129"/>
  <c r="D15" i="129" s="1"/>
  <c r="D38" i="129" s="1"/>
  <c r="M11" i="127"/>
  <c r="G15" i="129" l="1"/>
  <c r="G38" i="129" s="1"/>
  <c r="E15" i="125"/>
  <c r="Q39" i="122"/>
  <c r="M39" i="122"/>
  <c r="I39" i="122"/>
  <c r="E39" i="122"/>
  <c r="Q11" i="120"/>
  <c r="G15" i="125" l="1"/>
  <c r="G38" i="125" s="1"/>
  <c r="D15" i="125"/>
  <c r="D38" i="125" s="1"/>
  <c r="E15" i="98"/>
  <c r="B15" i="98"/>
  <c r="Q11" i="118"/>
  <c r="M11" i="118"/>
  <c r="N10" i="118"/>
  <c r="J10" i="118"/>
  <c r="M11" i="115" l="1"/>
  <c r="M11" i="114"/>
  <c r="N10" i="54"/>
  <c r="J10" i="54"/>
  <c r="N10" i="79"/>
  <c r="M11" i="77"/>
  <c r="Q11" i="104"/>
  <c r="Q11" i="103"/>
  <c r="N10" i="103"/>
  <c r="N10" i="104"/>
  <c r="N10" i="105"/>
  <c r="N10" i="102"/>
  <c r="J10" i="103"/>
  <c r="J10" i="104"/>
  <c r="J10" i="105"/>
  <c r="J10" i="106"/>
  <c r="J10" i="102"/>
  <c r="M11" i="106"/>
  <c r="M11" i="107"/>
  <c r="M11" i="104"/>
  <c r="M11" i="105"/>
  <c r="M11" i="103"/>
  <c r="M11" i="102"/>
  <c r="N10" i="48"/>
  <c r="N10" i="18"/>
  <c r="J10" i="18"/>
  <c r="J10" i="17"/>
  <c r="N10" i="17"/>
  <c r="D15" i="98"/>
  <c r="D38" i="98" s="1"/>
  <c r="G15" i="98"/>
  <c r="G38" i="98" s="1"/>
  <c r="D15" i="97"/>
  <c r="D38" i="97" s="1"/>
  <c r="J10" i="83"/>
  <c r="M11" i="83"/>
  <c r="J10" i="91"/>
  <c r="M11" i="91"/>
  <c r="J10" i="82"/>
  <c r="N10" i="82"/>
  <c r="M11" i="82"/>
  <c r="J10" i="81"/>
  <c r="N10" i="81"/>
  <c r="M11" i="81"/>
  <c r="J10" i="80"/>
  <c r="M11" i="80"/>
  <c r="J10" i="79"/>
  <c r="M11" i="79"/>
  <c r="J10" i="78"/>
  <c r="N10" i="78"/>
  <c r="M11" i="78"/>
  <c r="Q11" i="78"/>
  <c r="N10" i="77"/>
  <c r="Q11" i="77"/>
  <c r="J10" i="76"/>
  <c r="N10" i="76"/>
  <c r="M11" i="76"/>
  <c r="Q11" i="76"/>
  <c r="J10" i="95"/>
  <c r="N10" i="95"/>
  <c r="M11" i="95"/>
  <c r="Q11" i="95"/>
  <c r="M11" i="74"/>
  <c r="J10" i="72"/>
  <c r="M11" i="72"/>
  <c r="Q11" i="72"/>
  <c r="I11" i="54"/>
  <c r="M11" i="54"/>
  <c r="I11" i="53"/>
  <c r="M11" i="53"/>
  <c r="M11" i="52"/>
  <c r="Q11" i="52"/>
  <c r="M11" i="94"/>
  <c r="Q11" i="50"/>
  <c r="M11" i="48"/>
  <c r="M11" i="47"/>
  <c r="M11" i="100"/>
  <c r="M11" i="93"/>
  <c r="M11" i="92"/>
  <c r="M11" i="46"/>
  <c r="M11" i="71"/>
  <c r="Q11" i="71"/>
  <c r="M11" i="4"/>
  <c r="Q11" i="4"/>
  <c r="M11" i="5"/>
  <c r="Q11" i="5"/>
  <c r="M11" i="40"/>
  <c r="Q11" i="40"/>
  <c r="M11" i="39"/>
  <c r="Q11" i="39"/>
  <c r="M11" i="38"/>
  <c r="Q11" i="38"/>
  <c r="M11" i="64"/>
  <c r="Q11" i="64"/>
  <c r="M11" i="65"/>
  <c r="Q11" i="65"/>
  <c r="M11" i="66"/>
  <c r="Q11" i="66"/>
  <c r="M11" i="37"/>
  <c r="M11" i="36"/>
  <c r="Q11" i="36"/>
  <c r="M11" i="99"/>
  <c r="Q11" i="99"/>
  <c r="M11" i="35"/>
  <c r="Q11" i="35"/>
  <c r="M11" i="34"/>
  <c r="M11" i="33"/>
  <c r="Q11" i="33"/>
  <c r="M11" i="32"/>
  <c r="Q11" i="32"/>
  <c r="M11" i="31"/>
  <c r="Q11" i="31"/>
  <c r="M11" i="30"/>
  <c r="Q11" i="30"/>
  <c r="M11" i="29"/>
  <c r="Q11" i="29"/>
  <c r="M11" i="28"/>
  <c r="Q11" i="28"/>
  <c r="M11" i="27"/>
  <c r="Q11" i="27"/>
  <c r="M11" i="26"/>
  <c r="Q11" i="26"/>
  <c r="M11" i="89"/>
  <c r="Q11" i="89"/>
  <c r="M11" i="88"/>
  <c r="Q11" i="88"/>
  <c r="I11" i="87"/>
  <c r="M11" i="87"/>
  <c r="M11" i="69"/>
  <c r="Q11" i="69"/>
  <c r="M11" i="22"/>
  <c r="Q11" i="22"/>
  <c r="M11" i="21"/>
  <c r="Q11" i="21"/>
  <c r="M11" i="20"/>
  <c r="Q11" i="20"/>
  <c r="M11" i="19"/>
  <c r="Q11" i="19"/>
  <c r="M11" i="18"/>
  <c r="Q11" i="18"/>
  <c r="M11" i="17"/>
  <c r="Q11" i="17"/>
  <c r="M11" i="70"/>
  <c r="Q11" i="70"/>
  <c r="M11" i="16"/>
  <c r="Q11" i="16"/>
  <c r="M11" i="15"/>
  <c r="Q11" i="15"/>
  <c r="M11" i="86"/>
  <c r="Q11" i="86"/>
  <c r="M11" i="13"/>
  <c r="Q11" i="13"/>
  <c r="M11" i="12"/>
  <c r="Q11" i="12"/>
  <c r="M11" i="11"/>
  <c r="Q11" i="11"/>
  <c r="M11" i="10"/>
  <c r="Q11" i="10"/>
  <c r="M11" i="9"/>
  <c r="Q11" i="9"/>
  <c r="M11" i="8"/>
  <c r="Q11" i="8"/>
  <c r="M11" i="7"/>
  <c r="Q11" i="7"/>
  <c r="M11" i="63"/>
  <c r="Q11" i="63"/>
  <c r="M11" i="6"/>
  <c r="Q11" i="6"/>
  <c r="M11" i="61"/>
  <c r="E15" i="97"/>
  <c r="D51" i="97" l="1"/>
  <c r="D49" i="98"/>
  <c r="G47" i="41"/>
  <c r="G15" i="97"/>
  <c r="G38" i="97" s="1"/>
  <c r="D15" i="60"/>
  <c r="D38" i="60" s="1"/>
  <c r="G15" i="60"/>
  <c r="G38" i="60" s="1"/>
  <c r="D52" i="60" l="1"/>
  <c r="D47" i="41"/>
</calcChain>
</file>

<file path=xl/sharedStrings.xml><?xml version="1.0" encoding="utf-8"?>
<sst xmlns="http://schemas.openxmlformats.org/spreadsheetml/2006/main" count="5322" uniqueCount="771">
  <si>
    <t>ГПП 2  220/10 кВ  "ЗАО ВПЗ"</t>
  </si>
  <si>
    <t>наименование предприятия</t>
  </si>
  <si>
    <t>наименование источника питания</t>
  </si>
  <si>
    <t>_________________________________</t>
  </si>
  <si>
    <t>ул. Горького, 99</t>
  </si>
  <si>
    <t>Таблица № 1</t>
  </si>
  <si>
    <t>ТП 535; ТП 536</t>
  </si>
  <si>
    <t>адрес</t>
  </si>
  <si>
    <t xml:space="preserve">почасовых записей показаний электрических счетчиков </t>
  </si>
  <si>
    <t>часы суток</t>
  </si>
  <si>
    <t>Активная энергия</t>
  </si>
  <si>
    <t>Реактивная энергия</t>
  </si>
  <si>
    <t>ЯЧ. 6 - ТП 535</t>
  </si>
  <si>
    <t>ЯЧ. 24 - ТП 536</t>
  </si>
  <si>
    <t>Расчет. Коэф.</t>
  </si>
  <si>
    <t>расчетный коэф.</t>
  </si>
  <si>
    <t>показания счетчика</t>
  </si>
  <si>
    <t>разность</t>
  </si>
  <si>
    <t>расход эл.энергии за час</t>
  </si>
  <si>
    <t>Итого</t>
  </si>
  <si>
    <t>1.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</si>
  <si>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эл.потребления и т.д.) последние необходимо перечислить.</t>
  </si>
  <si>
    <t>2. При наличии нескольких источников питания и большого количества вводов таблица</t>
  </si>
  <si>
    <t>составляется самим предприятием с соблюдением всех пунктов настоящей таблицы.</t>
  </si>
  <si>
    <t>ГПП 2  ЗАО ВПЗ</t>
  </si>
  <si>
    <t>ВЛ 10 кВ № 8</t>
  </si>
  <si>
    <t>ЯЧ. 53 - ВЛ № 8</t>
  </si>
  <si>
    <t>ПС "АНАНЬИНО"</t>
  </si>
  <si>
    <t xml:space="preserve">               </t>
  </si>
  <si>
    <t>ЯЧ. № 2 - Ф."Овощехранилище"</t>
  </si>
  <si>
    <t>ЯЧ. № 8 - Ф."Городской"</t>
  </si>
  <si>
    <t>ПС "ЗАПАДНАЯ</t>
  </si>
  <si>
    <t xml:space="preserve">              </t>
  </si>
  <si>
    <t>ПС "ЗАПАДНАЯ"</t>
  </si>
  <si>
    <t>РП 16</t>
  </si>
  <si>
    <t>РП 7</t>
  </si>
  <si>
    <t xml:space="preserve">               _</t>
  </si>
  <si>
    <t>РП 35; РП 37</t>
  </si>
  <si>
    <t>РП 28</t>
  </si>
  <si>
    <t>ПС "СЕВЕРНАЯ 35/6 кВ</t>
  </si>
  <si>
    <t>РП 5</t>
  </si>
  <si>
    <t>Т 1 -РП 5 Ф 3 ввод № 1</t>
  </si>
  <si>
    <t>Т 2 - РП 5 Ф 17 ввод № 2</t>
  </si>
  <si>
    <t>ТП 438</t>
  </si>
  <si>
    <t>ЯЧ. 3 - ф. "Микрорайон-1" ввод № 1</t>
  </si>
  <si>
    <t xml:space="preserve">яч. 13 - ф. "Микрорайон-2" ввод № 2 </t>
  </si>
  <si>
    <t>ГПП 110/10 кВ "ВОМЗ"</t>
  </si>
  <si>
    <t>РП 29</t>
  </si>
  <si>
    <t>ЯЧ.47 - РП 29 ввод № 1</t>
  </si>
  <si>
    <t xml:space="preserve">ЯЧ.31 - РП 29 ввод № 2 </t>
  </si>
  <si>
    <t>ГПП 110/10 кВ  "ВОМЗ"</t>
  </si>
  <si>
    <t>РП 14</t>
  </si>
  <si>
    <t>ПС ВОЛОГДА-ЮЖНАЯ РУ - 6 кВ</t>
  </si>
  <si>
    <t>ТП 450</t>
  </si>
  <si>
    <t>ПС ВОЛОГДА-ЮЖНАЯ РУ-10 кВ</t>
  </si>
  <si>
    <t>РП 32</t>
  </si>
  <si>
    <t>ПС ВОЛОГДА-ЮЖНАЯ РУ- 6 кВ</t>
  </si>
  <si>
    <t>ТП 461</t>
  </si>
  <si>
    <t>РП 26</t>
  </si>
  <si>
    <t xml:space="preserve">          </t>
  </si>
  <si>
    <t>ПС ВОЛОГДА-ЮЖНАЯ  РУ-10 кВ</t>
  </si>
  <si>
    <t>РП 27</t>
  </si>
  <si>
    <t>ЯЧ. 1 - ТП 450</t>
  </si>
  <si>
    <t>ТГК -2 "ВТЭЦ" РП 6 кВ танзит через ТП 10 СЖД ОАО РЖД</t>
  </si>
  <si>
    <t>ТП 238; ТП 651</t>
  </si>
  <si>
    <t>ЯЧ.5 - ТП 238</t>
  </si>
  <si>
    <t xml:space="preserve">ЯЧ.7 - ТП 651 </t>
  </si>
  <si>
    <t>ТП 660; ТП 662</t>
  </si>
  <si>
    <t>ЯЧ.2 - ТП 660</t>
  </si>
  <si>
    <t>ЯЧ.6 - ТП 662</t>
  </si>
  <si>
    <t>ТГК- 2  ВТЭЦ РП 6 кВ</t>
  </si>
  <si>
    <t>ЯЧ.10 - РП 3 ввод № 1</t>
  </si>
  <si>
    <t xml:space="preserve">ЯЧ. 115 - РП 3  ввод № 2 </t>
  </si>
  <si>
    <t>РП 23</t>
  </si>
  <si>
    <t>ЯЧ. 114 - РП 23 ввод № 1</t>
  </si>
  <si>
    <t xml:space="preserve">ЯЧ. 107 - РП 23 ввод № 2 </t>
  </si>
  <si>
    <t>ТГК-2  ВТЭЦ РП 6 кВ</t>
  </si>
  <si>
    <t>РП 1</t>
  </si>
  <si>
    <t>ПС "ЦЕНТРАЛЬНАЯ" 110/6 кВ</t>
  </si>
  <si>
    <t>ТП 54</t>
  </si>
  <si>
    <t>ЯЧ.4 - ТП 54 -Ι  ввод № 1</t>
  </si>
  <si>
    <t xml:space="preserve">ЯЧ. 30 - ТП 54 - ΙΙ  ввод № 2 </t>
  </si>
  <si>
    <t>РП 13</t>
  </si>
  <si>
    <t xml:space="preserve">ЯЧ. 14 - РП 13- Ι </t>
  </si>
  <si>
    <t xml:space="preserve">ЯЧ. 22 - РП 13- ΙΙ  </t>
  </si>
  <si>
    <t>РП 4</t>
  </si>
  <si>
    <t xml:space="preserve">ЯЧ.12 - РП 4 -Ι  </t>
  </si>
  <si>
    <t xml:space="preserve">ЯЧ. 24 - РП 4 -ΙΙ  </t>
  </si>
  <si>
    <t xml:space="preserve">ЯЧ. 24 - РП 4 -ΙΙ </t>
  </si>
  <si>
    <t>ПС "ЦЕНТРАЛЬНАЯ" 110/10 кВ</t>
  </si>
  <si>
    <t>ТП 11</t>
  </si>
  <si>
    <t>ЯЧ.28 - ТП 11 -ΙΙ</t>
  </si>
  <si>
    <t xml:space="preserve">ПС "ГОРОДСКАЯ"  35/6 кВ </t>
  </si>
  <si>
    <t>Т-1, Т-3 (ЗРУ 6 кВ)</t>
  </si>
  <si>
    <t>Т-1 - ЗРУ Ф.1 ввод № 1</t>
  </si>
  <si>
    <t>Т-3 - ЗРУ Ф.20 ввод № 2 .</t>
  </si>
  <si>
    <t>ПС "ГОРОДСКАЯ" 35/6 кВ</t>
  </si>
  <si>
    <t>Т-2 (РП 9)</t>
  </si>
  <si>
    <t xml:space="preserve">Т-2 - РП 9 ф. 11  </t>
  </si>
  <si>
    <t>ПС "ЛУГОВАЯ"</t>
  </si>
  <si>
    <t>РП 19</t>
  </si>
  <si>
    <t xml:space="preserve">ЯЧ. 23 - ф "ГОРОД-2  </t>
  </si>
  <si>
    <t xml:space="preserve">ЯЧ. 2 - ф "ГОРОД-3" </t>
  </si>
  <si>
    <t>РП 38</t>
  </si>
  <si>
    <t xml:space="preserve">ЯЧ.10 - ф "ГОРОД-1"  </t>
  </si>
  <si>
    <t xml:space="preserve">ЯЧ.25 - ф "ГОРОД-4"  </t>
  </si>
  <si>
    <t>РП "ГОРКА"</t>
  </si>
  <si>
    <t>ВЛ - 10кВ № 37</t>
  </si>
  <si>
    <t>ЯЧ. 4 - ф,"ЛОСТА-1"</t>
  </si>
  <si>
    <t>ЯЧ. 8 - ф."ЛОСТА-2"</t>
  </si>
  <si>
    <t xml:space="preserve">           Таблица № 3</t>
  </si>
  <si>
    <t>часы     суток</t>
  </si>
  <si>
    <t>Суммарный расход эл.энергии по всем вводам</t>
  </si>
  <si>
    <t>Суммарный расход эл.энергии всеми сторонними потребителями</t>
  </si>
  <si>
    <t>Расход эл.энергии предприятием    (2-3)</t>
  </si>
  <si>
    <t>уч-к "Кубенское"</t>
  </si>
  <si>
    <t>ПС "Молочное" 35/10 кВ</t>
  </si>
  <si>
    <t>уч-к п. Молочное</t>
  </si>
  <si>
    <t xml:space="preserve">яч 18  - ф.Молочное-3 </t>
  </si>
  <si>
    <t xml:space="preserve">яч 10. - ф.Очистные </t>
  </si>
  <si>
    <t>яч. 18 - ф.Молочное-3</t>
  </si>
  <si>
    <t xml:space="preserve">яч 10 - ф.Очистные </t>
  </si>
  <si>
    <t>РТП "КОРНИЛОВО" 35/10 кВ</t>
  </si>
  <si>
    <t>уч-к "Устье-Кубенское"</t>
  </si>
  <si>
    <t>ф. "КОММУНАЛЬНЫЙ"</t>
  </si>
  <si>
    <t>ПС  "ШУЙСКОЕ"  35/ 10 кВ</t>
  </si>
  <si>
    <t>уч-к "Шуйское"</t>
  </si>
  <si>
    <t>яч.№ 16 - ф. "Биокомплекс"</t>
  </si>
  <si>
    <t>яч. 14 - ф. "Школа"</t>
  </si>
  <si>
    <t xml:space="preserve"> ПС "ГДЗ" 110/6 кВ </t>
  </si>
  <si>
    <t>уч -к г. Сокол</t>
  </si>
  <si>
    <t xml:space="preserve">ОАО "СОКОЛРЕММАШ" </t>
  </si>
  <si>
    <t xml:space="preserve">ОАО "Сокольский" ЦБК" ГПП 35/6 кВ </t>
  </si>
  <si>
    <t xml:space="preserve">ОАО "Сокольский" ЦБК" ГПП  110/6 кВ </t>
  </si>
  <si>
    <t>ТП 77</t>
  </si>
  <si>
    <t xml:space="preserve">ООО "Сухонский ЦБК" ГПП 110/6 кВ </t>
  </si>
  <si>
    <t>РУ-1 яч 1 - ТП 3</t>
  </si>
  <si>
    <t>РУ-1 яч 14 - ЛЭП 3</t>
  </si>
  <si>
    <t>РУ-3 яч 4 - ТП 7</t>
  </si>
  <si>
    <t>РУ - 6 кВ "Механического завода"</t>
  </si>
  <si>
    <t>г. ВОЛОГДА</t>
  </si>
  <si>
    <t>ЯЧ. № 7 - Ф."Город 7"</t>
  </si>
  <si>
    <t>ф. "СХТ"</t>
  </si>
  <si>
    <t>ПС "ИСКРА"</t>
  </si>
  <si>
    <t>ВЛ-10кВ № 2</t>
  </si>
  <si>
    <t>ПС "ВОСТОЧНАЯ" 110/35/10 кВ</t>
  </si>
  <si>
    <t>РП 31</t>
  </si>
  <si>
    <t>ЯЧ. № 11- "ГОРОД-1"</t>
  </si>
  <si>
    <t>ЯЧ. № 28- "ГОРОД-2"</t>
  </si>
  <si>
    <t>РП 30</t>
  </si>
  <si>
    <t>ЯЧ.№15 - "РМЗ-1"</t>
  </si>
  <si>
    <t>ЯЧ.№32 - "РМЗ-2"</t>
  </si>
  <si>
    <t>РП 39</t>
  </si>
  <si>
    <t>ЯЧ.№2 - "РП 39-1"</t>
  </si>
  <si>
    <t>ЯЧ.№ 21 - "РП 39-2"</t>
  </si>
  <si>
    <t>№ листа</t>
  </si>
  <si>
    <t>Центр питания</t>
  </si>
  <si>
    <t>Электросетевой участок</t>
  </si>
  <si>
    <t>г. Вологда</t>
  </si>
  <si>
    <t>РТП "ТЕПЛИЧНОГО ХОЗ - ВА"</t>
  </si>
  <si>
    <t>ГПП ВОЛОГДА - ТЯГОВАЯ  110/27,5/6 кВ</t>
  </si>
  <si>
    <t>ТП 10 СЖД ОАО РЖД</t>
  </si>
  <si>
    <t>ТП 34 СЖД ОАО РЖД</t>
  </si>
  <si>
    <t xml:space="preserve"> 1, 2</t>
  </si>
  <si>
    <t>ПС ВОЛОГДА-ЮЖНАЯ РУ - 6 -10 кВ</t>
  </si>
  <si>
    <t>1 а</t>
  </si>
  <si>
    <t>ОАО "БМЗ"</t>
  </si>
  <si>
    <t>ТП 630</t>
  </si>
  <si>
    <t>Т1, Т2</t>
  </si>
  <si>
    <t>яч. 7 - ГДЗ-1 -РТП 6</t>
  </si>
  <si>
    <t>РТП 6</t>
  </si>
  <si>
    <t>код  900151</t>
  </si>
  <si>
    <t>ПС "Кубенское"</t>
  </si>
  <si>
    <t>РП 36 ф 16; ТП 360</t>
  </si>
  <si>
    <t>ЯЧ.5 - РП 14 ввод № 1</t>
  </si>
  <si>
    <t xml:space="preserve">ЯЧ.22 - РП 14 ввод № 2 </t>
  </si>
  <si>
    <t>ЯЧ.5 - РП 14  ввод № 1</t>
  </si>
  <si>
    <t xml:space="preserve">ЯЧ.22 - РП 14  ввод № 2 </t>
  </si>
  <si>
    <t xml:space="preserve">Содержание </t>
  </si>
  <si>
    <t>РП 10 ф7</t>
  </si>
  <si>
    <t>РП 36 ф17</t>
  </si>
  <si>
    <t>ПС "МАЕГА"</t>
  </si>
  <si>
    <t>яч. 18 ф."РУБЦОВО"</t>
  </si>
  <si>
    <t>яч. 13 - Ф НИКИТИНО</t>
  </si>
  <si>
    <t>яч. 13 - Ф НИКИТИНО-СВ - ВЛ№27</t>
  </si>
  <si>
    <t>РП 2</t>
  </si>
  <si>
    <t>ЯЧ.44 - РП 2 ввод № 1</t>
  </si>
  <si>
    <t>ЯЧ.44 - РП 2  ввод № 1</t>
  </si>
  <si>
    <t xml:space="preserve">ЯЧ.26в - РП 2 ввод № 2 </t>
  </si>
  <si>
    <t>ГПП 1 110/10 кВ  "ЗАО ВПЗ"</t>
  </si>
  <si>
    <t>12,13, 14</t>
  </si>
  <si>
    <t>15,16,17,18,19,20, 21</t>
  </si>
  <si>
    <t>25,26,27,28,29</t>
  </si>
  <si>
    <t>35, 36</t>
  </si>
  <si>
    <t xml:space="preserve"> 37, 38, 39</t>
  </si>
  <si>
    <t>40, 41</t>
  </si>
  <si>
    <t>ГПП   110/10 кВ  "ВОМЗ"</t>
  </si>
  <si>
    <t>ГПП 1  ЗАО ВПЗ</t>
  </si>
  <si>
    <t>43, 44</t>
  </si>
  <si>
    <t>47, 48</t>
  </si>
  <si>
    <t>49, 50</t>
  </si>
  <si>
    <t>51, 52, 53</t>
  </si>
  <si>
    <t xml:space="preserve">56, 57, 58, </t>
  </si>
  <si>
    <t>60, 61, 62, 63</t>
  </si>
  <si>
    <t>ПС "Белозерск" 110/10 кВ</t>
  </si>
  <si>
    <t>ПС "Белозерск"</t>
  </si>
  <si>
    <t>РП 20</t>
  </si>
  <si>
    <t>ПС "Белоусово"</t>
  </si>
  <si>
    <t>уч -к г. Вытегра</t>
  </si>
  <si>
    <t>ВЛ-6кВ Ф-9 Погрузка</t>
  </si>
  <si>
    <t>ВЛ-6 кВ Ф-7 ЛПХ</t>
  </si>
  <si>
    <t>ПС "Ольховская"</t>
  </si>
  <si>
    <t>ВЛ-10 кВ Ф-3 Мирный</t>
  </si>
  <si>
    <t>ПС "Восточная"</t>
  </si>
  <si>
    <t>ВЛ-10 кВ Центр</t>
  </si>
  <si>
    <t>ВЛ-10 кВ Воинская часть</t>
  </si>
  <si>
    <t>ВЛ-10 кВ Шестово</t>
  </si>
  <si>
    <t>ПС "Мегра"</t>
  </si>
  <si>
    <t>ВЛ-10 кВ Н. Склад</t>
  </si>
  <si>
    <t>ПС "Вытегра"</t>
  </si>
  <si>
    <t>ВЛ-6 кВ Ф-8 пр. Победы</t>
  </si>
  <si>
    <t>ВЛ-6 кВ Ф-2 пр. Больница</t>
  </si>
  <si>
    <t>ВЛ-6 кВ Город</t>
  </si>
  <si>
    <t>ВЛ-6 кВ Ф-13 Заречье</t>
  </si>
  <si>
    <t>ВЛ-10кВ.фид. Аэропорт КТП-46</t>
  </si>
  <si>
    <t>ВЛ-10кВ.фид. Аэропорт КТП-47</t>
  </si>
  <si>
    <t>64, 65, 66</t>
  </si>
  <si>
    <t>67, 68, 69, 70, 71, 72,</t>
  </si>
  <si>
    <t>уч -к г. Белозерск</t>
  </si>
  <si>
    <t>ВЛ-6 кВ Ф-5 Леспромхоз</t>
  </si>
  <si>
    <t>73, 74, 75</t>
  </si>
  <si>
    <t>Расход эл.энергии предприятием    (5-6)</t>
  </si>
  <si>
    <t xml:space="preserve"> ПС "Вологда-Южная"РУ 6кВ - транзит через "БМЗ"</t>
  </si>
  <si>
    <t>ВЛ-6 кВ Ф-1 Военкомат</t>
  </si>
  <si>
    <t>ПС "Вытегра" ф. "ВЛ-6кВ Город" - в ремонте</t>
  </si>
  <si>
    <t>ПС"Анненская"</t>
  </si>
  <si>
    <t>ПС "Анненская"</t>
  </si>
  <si>
    <t>ПС "Вытегра" ф. "ВЛ-6кВ Заречье" - в резерве</t>
  </si>
  <si>
    <t xml:space="preserve"> 5,6, 7, 8, 9</t>
  </si>
  <si>
    <t>ф.7 - КТП-21</t>
  </si>
  <si>
    <t>ф.7 - КТП-16</t>
  </si>
  <si>
    <t>ф.7 - КТП-4</t>
  </si>
  <si>
    <t>ф.14 - ТП-24</t>
  </si>
  <si>
    <t>ЛПК-1</t>
  </si>
  <si>
    <t>67-75</t>
  </si>
  <si>
    <t>РП-21</t>
  </si>
  <si>
    <t>ЯЧ.22 - РП 21- Ι</t>
  </si>
  <si>
    <t>ЯЧ.7 - РП 21- ΙI</t>
  </si>
  <si>
    <t>30,31,32,33,34,34-1</t>
  </si>
  <si>
    <t>яч. №7 - ф."Райцентр"</t>
  </si>
  <si>
    <t xml:space="preserve"> яч. 6 - ТП-40</t>
  </si>
  <si>
    <t>ф.1 - КТП-36</t>
  </si>
  <si>
    <t>ПС ВОЛОГДА-ЮЖНАЯ РУ - 10 кВ</t>
  </si>
  <si>
    <t>Расход эл.энергии предприятием      (2-3)</t>
  </si>
  <si>
    <t>Расход эл.энергии предприятием      (5-6)</t>
  </si>
  <si>
    <t>ЯЧ. 5 - РП 8 ввод № 1</t>
  </si>
  <si>
    <t xml:space="preserve">ЯЧ. 12 - РП 8 ввод № 2 </t>
  </si>
  <si>
    <t>РП 8</t>
  </si>
  <si>
    <t xml:space="preserve">            ПС "Сокол" 220/110/35/10 кВ           </t>
  </si>
  <si>
    <t>КТП-90, КТП-91</t>
  </si>
  <si>
    <t>ф.7 - КТП25</t>
  </si>
  <si>
    <t>ф.7 - ТП-25</t>
  </si>
  <si>
    <t>яч.2 - РТП 2 яч. 15</t>
  </si>
  <si>
    <t>яч. 3 - РТП 2 яч. 2</t>
  </si>
  <si>
    <t>яч. 14  - ТП-77 (Михайлево)</t>
  </si>
  <si>
    <t>ЯЧ.№ 206 - "ГОРОД-15"</t>
  </si>
  <si>
    <t>ЯЧ.№103 - "ТУБДИСПАНСЕР"</t>
  </si>
  <si>
    <t>ЯЧ.№206 - "ГОРОД-10"</t>
  </si>
  <si>
    <t>ЯЧ.№404- "ГОРОД-14"</t>
  </si>
  <si>
    <t>ЯЧ.№203 - "ГОРОД 20"</t>
  </si>
  <si>
    <t xml:space="preserve">ЯЧ. № 107- ф."ГОРОД 7" </t>
  </si>
  <si>
    <t xml:space="preserve">ЯЧ. № 204 - ф."ГОРОД 17" </t>
  </si>
  <si>
    <t>ЯЧ.№ 407 - "ГОРОД-3"</t>
  </si>
  <si>
    <t>ЯЧ.№ 407- "ГОРОД-3"</t>
  </si>
  <si>
    <t>ЯЧ.№ 305 - "ГОРОД-5"</t>
  </si>
  <si>
    <t>ЯЧ.№ 305- "ГОРОД-5"</t>
  </si>
  <si>
    <t>ЯЧ. № 408 - "ГОРОД -1"</t>
  </si>
  <si>
    <t>ЯЧ.№ 105 - "РП 27"</t>
  </si>
  <si>
    <t>уч -к г. Харовск</t>
  </si>
  <si>
    <t>ПС "Харовск-Р"</t>
  </si>
  <si>
    <t>КЛ-10 кВ "Центральный"</t>
  </si>
  <si>
    <t>КЛ-10 кВ "Город-1"</t>
  </si>
  <si>
    <t>КЛ-10 кВ "Город-2"</t>
  </si>
  <si>
    <t>КЛ-10 кВ "Северный"</t>
  </si>
  <si>
    <t>КЛ-10 кВ "Город-4"</t>
  </si>
  <si>
    <t>КЛ-10 кВ "Город"</t>
  </si>
  <si>
    <t>КЛ-10 кВ "Город-3"</t>
  </si>
  <si>
    <t>ВЛ-10 кВ "Семигородняя"</t>
  </si>
  <si>
    <t>п. Ситинский</t>
  </si>
  <si>
    <t>ф.1 Город</t>
  </si>
  <si>
    <t>ГПП ВОЛОГДА -ТЯГОВАЯ СЖД 110 /27,5/6 кВ транзит через ТП 34 СЖД ОАО РЖД</t>
  </si>
  <si>
    <t>ПС "ВОЛОГДА-ЮЖНАЯ" 110/6 транзит через РТП "ТЕПЛИЧНОГО ХОЗ - ВА"</t>
  </si>
  <si>
    <t>ПС  ВОЛОГДА - ТЯГОВАЯ  110/27,5/6 кВ</t>
  </si>
  <si>
    <t>ф. 4 (Обросово) - КТП-91 (д. Бережок)</t>
  </si>
  <si>
    <t>ф. 4 (Обросово) - КТП-90 (дачн. общ.)</t>
  </si>
  <si>
    <t xml:space="preserve">ООО "Сокольский ЦБК" ГПП 110/6 кВ </t>
  </si>
  <si>
    <t>368</t>
  </si>
  <si>
    <t>370</t>
  </si>
  <si>
    <t>365</t>
  </si>
  <si>
    <t>371</t>
  </si>
  <si>
    <t>367</t>
  </si>
  <si>
    <t>129</t>
  </si>
  <si>
    <t>130</t>
  </si>
  <si>
    <t>366</t>
  </si>
  <si>
    <t>325</t>
  </si>
  <si>
    <t>328</t>
  </si>
  <si>
    <t>635</t>
  </si>
  <si>
    <t>634</t>
  </si>
  <si>
    <t>613</t>
  </si>
  <si>
    <t>610</t>
  </si>
  <si>
    <t>614</t>
  </si>
  <si>
    <t>615</t>
  </si>
  <si>
    <t>612</t>
  </si>
  <si>
    <t>611</t>
  </si>
  <si>
    <t>591</t>
  </si>
  <si>
    <t>595</t>
  </si>
  <si>
    <t>590</t>
  </si>
  <si>
    <t>593</t>
  </si>
  <si>
    <t>594</t>
  </si>
  <si>
    <t>589</t>
  </si>
  <si>
    <t>592</t>
  </si>
  <si>
    <t>597</t>
  </si>
  <si>
    <t>596</t>
  </si>
  <si>
    <t>636</t>
  </si>
  <si>
    <t>640</t>
  </si>
  <si>
    <t>641</t>
  </si>
  <si>
    <t>637</t>
  </si>
  <si>
    <t>639</t>
  </si>
  <si>
    <t>381</t>
  </si>
  <si>
    <t>384</t>
  </si>
  <si>
    <t>385</t>
  </si>
  <si>
    <t>383</t>
  </si>
  <si>
    <t>375</t>
  </si>
  <si>
    <t>378</t>
  </si>
  <si>
    <t>382</t>
  </si>
  <si>
    <t>380</t>
  </si>
  <si>
    <t>379</t>
  </si>
  <si>
    <t>910</t>
  </si>
  <si>
    <t>300</t>
  </si>
  <si>
    <t>297</t>
  </si>
  <si>
    <t>304</t>
  </si>
  <si>
    <t>618</t>
  </si>
  <si>
    <t>616</t>
  </si>
  <si>
    <t>617</t>
  </si>
  <si>
    <t>606</t>
  </si>
  <si>
    <t>607</t>
  </si>
  <si>
    <t>393</t>
  </si>
  <si>
    <t>392</t>
  </si>
  <si>
    <t>389</t>
  </si>
  <si>
    <t>388</t>
  </si>
  <si>
    <t>390</t>
  </si>
  <si>
    <t>391</t>
  </si>
  <si>
    <t>816</t>
  </si>
  <si>
    <t>907</t>
  </si>
  <si>
    <t>358</t>
  </si>
  <si>
    <t>360</t>
  </si>
  <si>
    <t>359</t>
  </si>
  <si>
    <t>400</t>
  </si>
  <si>
    <t>397</t>
  </si>
  <si>
    <t>398</t>
  </si>
  <si>
    <t>399</t>
  </si>
  <si>
    <t>396</t>
  </si>
  <si>
    <t>395</t>
  </si>
  <si>
    <t>487</t>
  </si>
  <si>
    <t>1198</t>
  </si>
  <si>
    <t>1199</t>
  </si>
  <si>
    <t>1197</t>
  </si>
  <si>
    <t>1200</t>
  </si>
  <si>
    <t>1196</t>
  </si>
  <si>
    <t>1201</t>
  </si>
  <si>
    <t>1202</t>
  </si>
  <si>
    <t>737</t>
  </si>
  <si>
    <t>738</t>
  </si>
  <si>
    <t>739</t>
  </si>
  <si>
    <t>852</t>
  </si>
  <si>
    <t>851</t>
  </si>
  <si>
    <t>855</t>
  </si>
  <si>
    <t>854</t>
  </si>
  <si>
    <t>856</t>
  </si>
  <si>
    <t>951</t>
  </si>
  <si>
    <t>853</t>
  </si>
  <si>
    <t>849</t>
  </si>
  <si>
    <t>846</t>
  </si>
  <si>
    <t>847</t>
  </si>
  <si>
    <t>848</t>
  </si>
  <si>
    <t>850</t>
  </si>
  <si>
    <t>1211</t>
  </si>
  <si>
    <t>1210</t>
  </si>
  <si>
    <t>1212</t>
  </si>
  <si>
    <t>1207</t>
  </si>
  <si>
    <t>1209</t>
  </si>
  <si>
    <t>1213</t>
  </si>
  <si>
    <t>1208</t>
  </si>
  <si>
    <t>1214</t>
  </si>
  <si>
    <t>1195</t>
  </si>
  <si>
    <t>ЭСУ "Кубенское"</t>
  </si>
  <si>
    <t>ЭСУ п. Молочное</t>
  </si>
  <si>
    <t>ЭСУ "Устье-Кубенское"</t>
  </si>
  <si>
    <t>ЭСУ "Шуйское"</t>
  </si>
  <si>
    <t>ЭСУ г. Сокол</t>
  </si>
  <si>
    <t>ЭСУ "Белозерск"</t>
  </si>
  <si>
    <t>ЭСУ "Вытегра"</t>
  </si>
  <si>
    <t>ЭСУ "Харовск"</t>
  </si>
  <si>
    <t xml:space="preserve"> яч.17 - ф.Молочное-1</t>
  </si>
  <si>
    <t xml:space="preserve"> яч.12 - ф.Молочное-2</t>
  </si>
  <si>
    <t>АО "Вологдаоблэнерго"</t>
  </si>
  <si>
    <t>о потреблении электрической энергии по АО "Вологдаоблэнерго"</t>
  </si>
  <si>
    <t>ТГК-2  ВТЭЦ  РП 6 кВ</t>
  </si>
  <si>
    <t>ф.Родина - КТП-663</t>
  </si>
  <si>
    <t>КТП-906</t>
  </si>
  <si>
    <t>ф. Ивлево, ф. Майский - ТП28 Т2</t>
  </si>
  <si>
    <t>ф. Ивлево, ф. Майский - ТП27 Т1</t>
  </si>
  <si>
    <t>10 кВ База</t>
  </si>
  <si>
    <t>10 кВ Восточный</t>
  </si>
  <si>
    <t>10 кВ Заводской</t>
  </si>
  <si>
    <t>10 кВ Западный</t>
  </si>
  <si>
    <t>ЯЧ. № 5- "ГОРОД-3"</t>
  </si>
  <si>
    <t>ф. Красная Звезда - КТП-297</t>
  </si>
  <si>
    <t>ПС "Вашки" 110/10 кВ</t>
  </si>
  <si>
    <t>яч. 307 ф "Охмыльцево-1"</t>
  </si>
  <si>
    <t>яч. 409 ф "Охмыльцево-2"</t>
  </si>
  <si>
    <t>РП-44</t>
  </si>
  <si>
    <t>яч. 406 ф "РОДИОНЦЕВО" - ПКУ</t>
  </si>
  <si>
    <t>ЭТУ "Тотьма" АО "Вологдаоблэнерго"</t>
  </si>
  <si>
    <t xml:space="preserve">ПС 110/35/10 кВ Тотьма 1 </t>
  </si>
  <si>
    <t>г. Тотьма, ул. Ленина, 53а</t>
  </si>
  <si>
    <t>ввод № 1 фидер "город Тотьма"</t>
  </si>
  <si>
    <t>ввод № 2 фидер "ДОЗ"</t>
  </si>
  <si>
    <t>Главный инженер _____________________</t>
  </si>
  <si>
    <t xml:space="preserve">ПС 110/10 кВ Тотьма 2 </t>
  </si>
  <si>
    <t>ввод № 1 фидер "РП-2"</t>
  </si>
  <si>
    <t>ввод № 2 фидер "Мясокомбинат"</t>
  </si>
  <si>
    <t>ввод № 1 ТП-43 "Нефтебаза"</t>
  </si>
  <si>
    <t>ввод № 2 ТП-42 "Пономарево"</t>
  </si>
  <si>
    <t>ПС 110/10 кВ Погорелово</t>
  </si>
  <si>
    <t>ввод № 1 фидер "Туровец"</t>
  </si>
  <si>
    <t xml:space="preserve"> </t>
  </si>
  <si>
    <t>ЭТУ "Тотьма"</t>
  </si>
  <si>
    <t xml:space="preserve">Главный инженер ___________________ </t>
  </si>
  <si>
    <t>ПС 35/10 кВ «Сурково»</t>
  </si>
  <si>
    <t>ВЛ10 кВ Вперед, отпайка в сторону КТП-160кВА «Бекетово-42»</t>
  </si>
  <si>
    <t>КТП-160кВА «Бекетово-42»</t>
  </si>
  <si>
    <t>ПС 110/35/10 кВ «Вожега»</t>
  </si>
  <si>
    <t>КТП-25кВА «Сямба»</t>
  </si>
  <si>
    <t>ПС Тяговая 220/27/510 кВ Кадниковский</t>
  </si>
  <si>
    <t>фидер 3, 4 - ЛПХ 10 кВ</t>
  </si>
  <si>
    <t>фидер 4 - ЛПХ 10 кВ</t>
  </si>
  <si>
    <t>фидер 3 - ЛПХ 10 кВ</t>
  </si>
  <si>
    <t>ЭТУ "Вожега"</t>
  </si>
  <si>
    <t>ПС 110/35/10 кВ Тотьма 1</t>
  </si>
  <si>
    <t>ПО "Вологодское"</t>
  </si>
  <si>
    <t>Яч. 21 - "РМЗ-1"</t>
  </si>
  <si>
    <t>Яч. 28 - "РМЗ-2"</t>
  </si>
  <si>
    <t>яч. 22 - "ОЧИСТНЫЕ-2"</t>
  </si>
  <si>
    <t>яч. 16 - ф."ОЧИСТНЫЕ-1"</t>
  </si>
  <si>
    <t>яч. 24 - "ГОРОД-1"</t>
  </si>
  <si>
    <t>яч. 3 "П/Я-1"</t>
  </si>
  <si>
    <t>яч. 10 "П/Я-2"</t>
  </si>
  <si>
    <t>яч. 15 "РП -35"</t>
  </si>
  <si>
    <t>яч. 35 "РП-37"</t>
  </si>
  <si>
    <t>яч. 17 "ГОРОД-2"</t>
  </si>
  <si>
    <t>ЯЧ. 10 - РП42 ф.1</t>
  </si>
  <si>
    <t>РП42</t>
  </si>
  <si>
    <t>ЯЧ. 34 - РП42 ф.6</t>
  </si>
  <si>
    <t>ПС Харовск-Тяговая (РЖД)</t>
  </si>
  <si>
    <t>яч. 1 - ТП-13</t>
  </si>
  <si>
    <t>яч. 2 - ТП-13</t>
  </si>
  <si>
    <t>Отсутствуют данные в АСКУЭ: ПС Западная  яч.21: code=372; page name: 5</t>
  </si>
  <si>
    <t>Отсутствуют данные в АСКУЭ: ПС Западная  яч.28: code=368; page name: 5</t>
  </si>
  <si>
    <t>Отсутствуют данные в АСКУЭ: ПС Западная  яч.16: code=370; page name: 6</t>
  </si>
  <si>
    <t>Отсутствуют данные в АСКУЭ: ПС Западная  яч.24: code=365; page name: 6</t>
  </si>
  <si>
    <t>Отсутствуют данные в АСКУЭ: ПС Западная  яч.3: code=371; page name: 7</t>
  </si>
  <si>
    <t>Отсутствуют данные в АСКУЭ: ПС Западная  яч.10: code=367; page name: 7</t>
  </si>
  <si>
    <t>Отсутствуют данные в АСКУЭ: ПС Западная  яч.15: code=129; page name: 8</t>
  </si>
  <si>
    <t>Отсутствуют данные в АСКУЭ: ПС Западная  яч.35: code=130; page name: 8</t>
  </si>
  <si>
    <t>Отсутствуют данные в АСКУЭ: ПС Западная  яч.17: code=366; page name: 9</t>
  </si>
  <si>
    <t>Отсутствуют данные в АСКУЭ: ПС Западная  яч.22: code=369; page name: 9</t>
  </si>
  <si>
    <t>not found - code=100000; page name: 21_1</t>
  </si>
  <si>
    <t>not found - code=100001; page name: 21_1</t>
  </si>
  <si>
    <t>Отсутствуют данные в АСКУЭ: ТЭЦ РП6кВ яч.10: code=381; page name: 25</t>
  </si>
  <si>
    <t>Отсутствуют данные в АСКУЭ: ТЭЦ РП6кВ яч.115: code=384; page name: 25</t>
  </si>
  <si>
    <t>Отсутствуют данные в АСКУЭ: ТЭЦ РП6кВ яч.114: code=385; page name: 26</t>
  </si>
  <si>
    <t>Отсутствуют данные в АСКУЭ: ТЭЦ РП6кВ яч.107: code=383; page name: 26</t>
  </si>
  <si>
    <t>Отсутствуют данные в АСКУЭ: ТЭЦ РП6кВ яч.3: code=375; page name: 27</t>
  </si>
  <si>
    <t>Отсутствуют данные в АСКУЭ: ТЭЦ РП6кВ яч.5: code=378; page name: 28</t>
  </si>
  <si>
    <t>Отсутствуют данные в АСКУЭ: ТЭЦ РП6кВ яч.12: code=382; page name: 28</t>
  </si>
  <si>
    <t>Отсутствуют данные в АСКУЭ: ТЭЦ РП6кВ яч.4: code=380; page name: 29</t>
  </si>
  <si>
    <t>Отсутствуют данные в АСКУЭ: ТЭЦ РП6кВ яч.7: code=379; page name: 29</t>
  </si>
  <si>
    <t>Отсутствуют данные в АСКУЭ: ГПП-2 ВПЗ яч.53: code=618; page name: 43</t>
  </si>
  <si>
    <t>Отсутствуют данные в АСКУЭ: ГПП-2 ВПЗ яч.6: code=616; page name: 44</t>
  </si>
  <si>
    <t>Отсутствуют данные в АСКУЭ: ГПП-2 ВПЗ яч.24: code=617; page name: 44</t>
  </si>
  <si>
    <t>Отсутствуют данные в АСКУЭ: ГПП-1 ВПЗ яч.10: code=606; page name: 45</t>
  </si>
  <si>
    <t>Отсутствуют данные в АСКУЭ: ГПП-1 ВПЗ яч.34: code=607; page name: 45</t>
  </si>
  <si>
    <t>page have not code. Page name: 68</t>
  </si>
  <si>
    <t>page have not code. Page name: 75</t>
  </si>
  <si>
    <t>page have not code. Page name: 84</t>
  </si>
  <si>
    <t>page have not code. Page name: 85</t>
  </si>
  <si>
    <t>page have not code. Page name: 86</t>
  </si>
  <si>
    <t>page have not code. Page name: 87</t>
  </si>
  <si>
    <t>page have not code. Page name: 88</t>
  </si>
  <si>
    <t>page have not code. Page name: 89</t>
  </si>
  <si>
    <t>page have not code. Page name: 90</t>
  </si>
  <si>
    <t>page have not code. Page name: 91</t>
  </si>
  <si>
    <t>10 кВ Центральный</t>
  </si>
  <si>
    <t>Вологодская обл. с. Сямжа ул. Новая 2</t>
  </si>
  <si>
    <t>ЭСУ "Сямжа" АО "Вологдаоблэнерго"</t>
  </si>
  <si>
    <t>РТП 110/35/10 кВ «Сямжа»</t>
  </si>
  <si>
    <t>«Центр 1»</t>
  </si>
  <si>
    <t>«Центр 2»</t>
  </si>
  <si>
    <t>Ф.10 кВ «Нестериха» ТП-25</t>
  </si>
  <si>
    <t>Ф.10кВ. «Житьево»  ТП-20</t>
  </si>
  <si>
    <t>Ф.10 кВ «Ратино» ТП-31</t>
  </si>
  <si>
    <t>Ф.10 кВ «Истоминская» ТП-3</t>
  </si>
  <si>
    <t>Ф.10 кВ «Волна» ТП-1</t>
  </si>
  <si>
    <t>Ф.10кВ. «Коробицино» ТП-26</t>
  </si>
  <si>
    <t>ПС  110/35/10 кВ "Грязовец"</t>
  </si>
  <si>
    <t>Вологодская обл.,г.Грязовец, ул.Победы, д.50</t>
  </si>
  <si>
    <t>ЭСУ "Грязовец" АО "Вологдаоблэнерго"</t>
  </si>
  <si>
    <t>76-81_1</t>
  </si>
  <si>
    <t>82-86</t>
  </si>
  <si>
    <t>87-91</t>
  </si>
  <si>
    <t>92-95</t>
  </si>
  <si>
    <t>96-97</t>
  </si>
  <si>
    <t>ЭСУ "Сямжа"</t>
  </si>
  <si>
    <t>ЭСУ "Грязовец"</t>
  </si>
  <si>
    <t>1, 2</t>
  </si>
  <si>
    <t>в режимный день19 ИЮНЯ 2019 г..</t>
  </si>
  <si>
    <t xml:space="preserve">  яч. 4 - ТП 2  </t>
  </si>
  <si>
    <t xml:space="preserve"> яч 7 - ТП 1  </t>
  </si>
  <si>
    <t xml:space="preserve">  яч. 4 - ТП 2   </t>
  </si>
  <si>
    <t xml:space="preserve"> яч 7 - ТП 1 </t>
  </si>
  <si>
    <t>ЯЧ. 4- РП 20 ввод № 1</t>
  </si>
  <si>
    <t xml:space="preserve">ТП 65 </t>
  </si>
  <si>
    <t>ТП 65</t>
  </si>
  <si>
    <t>49, 50, 50-1, 50-2, 50-3</t>
  </si>
  <si>
    <t>ПКУ</t>
  </si>
  <si>
    <t>КТП-663</t>
  </si>
  <si>
    <t>ВЛ-10 кВ ф Стадион</t>
  </si>
  <si>
    <t>РП 43</t>
  </si>
  <si>
    <t>ЯЧ. 2 - РП 33 ф.10</t>
  </si>
  <si>
    <t>ЯЧ. 2- РП 33 ф.10</t>
  </si>
  <si>
    <t xml:space="preserve">ТП 10 РЖД </t>
  </si>
  <si>
    <t>ТП 34 РЖД</t>
  </si>
  <si>
    <t>КТП 73</t>
  </si>
  <si>
    <t>ф. Нефтебаза</t>
  </si>
  <si>
    <t>ввод № 2 КТП-42 "Пономарево"</t>
  </si>
  <si>
    <t>ф Туровец</t>
  </si>
  <si>
    <t>яч. 18 - ГДЗ-2 - РТП 6</t>
  </si>
  <si>
    <t>яч. 15 - ГДЗ - ЛПК-1</t>
  </si>
  <si>
    <t>ЯЧ. №17 - "ГОРОД-2"</t>
  </si>
  <si>
    <t>ЯЧ. №22 - "ОЧИСТНЫЕ-2"</t>
  </si>
  <si>
    <t>ЯЧ. 3 - РП-33 ф.9</t>
  </si>
  <si>
    <t>РП 33</t>
  </si>
  <si>
    <t xml:space="preserve"> 37, 38, 39, 39-1</t>
  </si>
  <si>
    <t>47, 48, 48-1,48-2</t>
  </si>
  <si>
    <t>яч. 104 ф 6 кВ Керамик-1 ТП-841Т-1</t>
  </si>
  <si>
    <t xml:space="preserve">яч. 104 ф 6 кВ  Керамик-1 </t>
  </si>
  <si>
    <t xml:space="preserve">яч. 104 ф 6 кВ Керамик-1 ТП-417 </t>
  </si>
  <si>
    <t>яч. 207 ф 10 кВ  Керамик 2</t>
  </si>
  <si>
    <t>яч. 207 ф 10 кВ  Керамик 2 ТП841 Т-2</t>
  </si>
  <si>
    <t>ПС ЕРМАКОВО</t>
  </si>
  <si>
    <t>РУ-1</t>
  </si>
  <si>
    <t>ЯЧ. 7 - РП 20 яч.7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</si>
  <si>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А.В. Чурляев                                     </t>
  </si>
  <si>
    <t>ПС 110 кВ ЕРМАКОВО</t>
  </si>
  <si>
    <t>ЯЧ.20 - РП-8 ф11</t>
  </si>
  <si>
    <t>РП-8</t>
  </si>
  <si>
    <t>ПС "ЦЕНТРАЛЬНАЯ" 110/10/6 кВ</t>
  </si>
  <si>
    <t>РУ-6 кВ</t>
  </si>
  <si>
    <t>РУ-10 кВ</t>
  </si>
  <si>
    <t>ТП-561-2</t>
  </si>
  <si>
    <t>яч. 406 ф "РОДИОНЦЕВО",</t>
  </si>
  <si>
    <t xml:space="preserve"> КТП-906, ПКУ- ЛЭП-43</t>
  </si>
  <si>
    <t>яч.4 - РП 5 яч.1</t>
  </si>
  <si>
    <t>РП-10</t>
  </si>
  <si>
    <t xml:space="preserve">ЗРУ  яч. 59 - РП-10 яч.15  </t>
  </si>
  <si>
    <t>ЗРУ  яч. 2  - РП-10 яч.2</t>
  </si>
  <si>
    <t>яч. 2 - ВЛ-10кВ.ф Горсеть1</t>
  </si>
  <si>
    <t>яч. 3 - ВЛ-10кВ.фид. Горсеть2</t>
  </si>
  <si>
    <t>яч. 3 - ВЛ-10кВ.ф Горсеть2</t>
  </si>
  <si>
    <t>яч. 4 -  ВЛ-10кВ.ф Оптика</t>
  </si>
  <si>
    <t xml:space="preserve">яч. 1 - ф. Горсеть-3   </t>
  </si>
  <si>
    <t>уч -к г. Белозерск с. Липин Бор</t>
  </si>
  <si>
    <t>яч. 1 - ВЛ-10кВ.фид. Липин Бор</t>
  </si>
  <si>
    <t>яч.2 - ВЛ-10кВ.фид. Коммунальный</t>
  </si>
  <si>
    <r>
      <t xml:space="preserve">яч. 1 - ВЛ-10 кВ Ф-2 ЛПХ </t>
    </r>
    <r>
      <rPr>
        <sz val="18"/>
        <color rgb="FFFF0000"/>
        <rFont val="Times New Roman"/>
        <family val="1"/>
        <charset val="204"/>
      </rPr>
      <t xml:space="preserve">  </t>
    </r>
  </si>
  <si>
    <t>_________________ф. Ивлево, ф. Майский ________________</t>
  </si>
  <si>
    <t>ПС 110/35/10 кВ «Сямжа»</t>
  </si>
  <si>
    <t>ВЛ10 кВ «Сямба», ф 10 кВ Центральный</t>
  </si>
  <si>
    <t xml:space="preserve"> ЭТУ Вожега</t>
  </si>
  <si>
    <t>ЭТУ Вожега</t>
  </si>
  <si>
    <t>РТП 110/35/10 кВ Монастырская</t>
  </si>
  <si>
    <t xml:space="preserve"> ф Нефтебаза</t>
  </si>
  <si>
    <t>ввод № 3 КТП-Скребихово</t>
  </si>
  <si>
    <t xml:space="preserve">ООО "Сухонский КБК" ГПП 110/6 кВ </t>
  </si>
  <si>
    <t xml:space="preserve"> ПС  110/10/10кВ ИП Сокол</t>
  </si>
  <si>
    <t>Ввод 1 Очистные 1</t>
  </si>
  <si>
    <t>Ввод 2 Очистные 2</t>
  </si>
  <si>
    <t xml:space="preserve">ПС 110 кВ Харовск-Р </t>
  </si>
  <si>
    <t>ВЛ-10 кВ ф.Ивачино ТП-65     КТП 73</t>
  </si>
  <si>
    <t>ВЛ 10 кВ ф Родина</t>
  </si>
  <si>
    <t>ф. Ивлево, ф. Майский - ТП-28 Т1</t>
  </si>
  <si>
    <t>яч.25 ф Стадион</t>
  </si>
  <si>
    <t>яч. 18 ф."РУБЦОВО"- ПКУ - ВЛ№2</t>
  </si>
  <si>
    <t>ф. "УСТЬЕ" ПКУ</t>
  </si>
  <si>
    <t>яч..8 - ф.СПТУ</t>
  </si>
  <si>
    <t>яч.9 - ф.Кубенское  ПКУ</t>
  </si>
  <si>
    <t>ф.СПТУ, ф. Кубенское ПКУ</t>
  </si>
  <si>
    <t>ПС 110 кВ "Кубенское"</t>
  </si>
  <si>
    <t xml:space="preserve">ТП 217 </t>
  </si>
  <si>
    <t xml:space="preserve">ЯЧ. 3 - ТП 217 </t>
  </si>
  <si>
    <t>яч. 16 ф.Онега</t>
  </si>
  <si>
    <t>яч. 17 ф. Город-3</t>
  </si>
  <si>
    <t>яч.8 ф. Город-1</t>
  </si>
  <si>
    <t>яч. 14 ф.Город-2</t>
  </si>
  <si>
    <t>ТП-1080</t>
  </si>
  <si>
    <t>ЯЧ. 0 - ф "ГОРОД-5</t>
  </si>
  <si>
    <t>ЯЧ. 27 - ф ГОРОД-6</t>
  </si>
  <si>
    <t>40, 40-1, 41,41-1</t>
  </si>
  <si>
    <t>ПС Белозерск, ПС Вашки</t>
  </si>
  <si>
    <t>64-66-1</t>
  </si>
  <si>
    <t>______ВЛ 10 кВ ф. Красная Звезда ______</t>
  </si>
  <si>
    <t xml:space="preserve"> ф 6 кВ  БМЗ-1, БМЗ-2</t>
  </si>
  <si>
    <t>яч. 106 ф 6 кВ  БМЗ-1 РТП 25 Т1</t>
  </si>
  <si>
    <t>15,16,17,18,19,20, 21, 21-1, 21-2, 21-3, 21-4</t>
  </si>
  <si>
    <t>ПС ВОЛОГДА-ЮЖНАЯ РУ 6 кВ ОАО "БМЗ"</t>
  </si>
  <si>
    <t xml:space="preserve">21-5, </t>
  </si>
  <si>
    <t>яч. 204 ф 6 кВ  БМЗ-2 РТП 25 Т2</t>
  </si>
  <si>
    <t>яч. 106 ф 6 кВ  БМЗ-1 КТП-1038  Т2</t>
  </si>
  <si>
    <t>яч. 204 ф 6 кВ  БМЗ КТП-1038  Т1</t>
  </si>
  <si>
    <t>ПС ИП Сокол 110/10/10</t>
  </si>
  <si>
    <t>ПС 35 кВ Вытегра, ПС  110 кВ Восточная ПС</t>
  </si>
  <si>
    <t>ПС 110 кВ Харовск (Р), ПС 110 кВ Харовск-Тяговая</t>
  </si>
  <si>
    <t>ВЛ 10 кВ № 31</t>
  </si>
  <si>
    <t>ВЛ 10 кВ №27</t>
  </si>
  <si>
    <t>РТП 3</t>
  </si>
  <si>
    <t xml:space="preserve">ОАО "Сокольский" ЦБК" ТП 35/6 кВ </t>
  </si>
  <si>
    <t>яч.24 ф. Согласие ТП-Фрол Т-1</t>
  </si>
  <si>
    <t>ПС 110 кВ Семигородняя</t>
  </si>
  <si>
    <t>яч. 204 ф 6 кВ  БМЗ-2 РТП 25 Т1</t>
  </si>
  <si>
    <t>ф.Искра - КТП-22</t>
  </si>
  <si>
    <t>__ф. Ивлево, ф. Майский, ф. Искра</t>
  </si>
  <si>
    <t>ф. Согласие</t>
  </si>
  <si>
    <t xml:space="preserve">яч, 104 ф 6 кВ  Керамик-1 </t>
  </si>
  <si>
    <t>ул, Горького, 99</t>
  </si>
  <si>
    <t>яч, 104 ф 6 кВ Керамик-1 КТП-1004</t>
  </si>
  <si>
    <t>Расчет, Коэф,</t>
  </si>
  <si>
    <t>расход эл,энергии за час</t>
  </si>
  <si>
    <t>1, При наличии на предприятии отклонений от нормальных режимов электропотребления (временное изменение схем питания, остановка на ремонт, резкое снижение</t>
  </si>
  <si>
    <t>эл,потребления и т,д,) последние необходимо перечислить,</t>
  </si>
  <si>
    <t xml:space="preserve">                                                                                                                                                                                                     Главный  инженер АО "Вологдаоблэнерго"                        А,В, Чурляев                                     </t>
  </si>
  <si>
    <t>составляется самим предприятием с соблюдением всех пунктов настоящей таблицы,</t>
  </si>
  <si>
    <t>ф. Обросово</t>
  </si>
  <si>
    <t>ф. Новое - ТП-121</t>
  </si>
  <si>
    <t>ф. Новое</t>
  </si>
  <si>
    <t>ТП-121</t>
  </si>
  <si>
    <t>ф. Ростиловский</t>
  </si>
  <si>
    <t>яч. 7 ф. Ростиловский ТП-78 Т-1</t>
  </si>
  <si>
    <t>яч. 7 ф. Ростиловский ТП-78 Т-2</t>
  </si>
  <si>
    <t>ПС 35/10 кВ  Комельская</t>
  </si>
  <si>
    <t>ф. Бушуеха,  ф. Свиноферма</t>
  </si>
  <si>
    <t>яч. 7 ф. Бушуеха ТП-84</t>
  </si>
  <si>
    <t>яч. 10 ф. Свиноферма ТП-85</t>
  </si>
  <si>
    <t>51, 52,</t>
  </si>
  <si>
    <t xml:space="preserve"> ЭСУ Вытегра</t>
  </si>
  <si>
    <t>ЭСУ Белозерск</t>
  </si>
  <si>
    <t>ЭСУ Харовск</t>
  </si>
  <si>
    <t>ЭСУ Сямжа</t>
  </si>
  <si>
    <t>ЭСУ Грязовец</t>
  </si>
  <si>
    <t>сводных данных режимного дня 20 Декабря 2023 г.</t>
  </si>
  <si>
    <t>ПС 110 кВ Вожега</t>
  </si>
  <si>
    <t>ПС 110 кВ Сямжа</t>
  </si>
  <si>
    <t>ПС 110 кВ Грязовец</t>
  </si>
  <si>
    <t>ПС 110 кВ Тоьма-1, ПС 110 кВ Тотьма-2</t>
  </si>
  <si>
    <t>ЭСУ Сокол</t>
  </si>
  <si>
    <t>в режимный день 6  Июня  2024 г.</t>
  </si>
  <si>
    <t>в режимный день 19 Июня 2024 г.</t>
  </si>
  <si>
    <t>в режимный день 19  Июня  2024 г.</t>
  </si>
  <si>
    <t>сводных данных режимного дня 19 Июня 2024 г.</t>
  </si>
  <si>
    <t>477,4569</t>
  </si>
  <si>
    <t>525,4312</t>
  </si>
  <si>
    <t>500,0532</t>
  </si>
  <si>
    <t>489,7649</t>
  </si>
  <si>
    <t>497,5383</t>
  </si>
  <si>
    <t>543,2263</t>
  </si>
  <si>
    <t>534,9576</t>
  </si>
  <si>
    <t>473,3797</t>
  </si>
  <si>
    <t>699,6097</t>
  </si>
  <si>
    <t>881,1424</t>
  </si>
  <si>
    <t>788,8518</t>
  </si>
  <si>
    <t>888,4585</t>
  </si>
  <si>
    <t>737,1051</t>
  </si>
  <si>
    <t>769,9517</t>
  </si>
  <si>
    <t>849,4771</t>
  </si>
  <si>
    <t>787,6324</t>
  </si>
  <si>
    <t>615,5879</t>
  </si>
  <si>
    <t>589,6765</t>
  </si>
  <si>
    <t>617,1121</t>
  </si>
  <si>
    <t>408,2581</t>
  </si>
  <si>
    <t>460,2334</t>
  </si>
  <si>
    <t>497,0048</t>
  </si>
  <si>
    <t>490,2602</t>
  </si>
  <si>
    <t>304,0025</t>
  </si>
  <si>
    <t>392,7112</t>
  </si>
  <si>
    <t>359,4835</t>
  </si>
  <si>
    <t>359,5216</t>
  </si>
  <si>
    <t>294,8573</t>
  </si>
  <si>
    <t>387,1859</t>
  </si>
  <si>
    <t>400,8276</t>
  </si>
  <si>
    <t>279,0437</t>
  </si>
  <si>
    <t>641,4994</t>
  </si>
  <si>
    <t>1075,1354</t>
  </si>
  <si>
    <t>1028,2280</t>
  </si>
  <si>
    <t>1059,8172</t>
  </si>
  <si>
    <t>845,9714</t>
  </si>
  <si>
    <t>711,1936</t>
  </si>
  <si>
    <t>901,3000</t>
  </si>
  <si>
    <t>859,8035</t>
  </si>
  <si>
    <t>580,8360</t>
  </si>
  <si>
    <t>606,2141</t>
  </si>
  <si>
    <t>654,1122</t>
  </si>
  <si>
    <t>283,1590</t>
  </si>
  <si>
    <t>436,9893</t>
  </si>
  <si>
    <t>473,5702</t>
  </si>
  <si>
    <t>441,2952</t>
  </si>
  <si>
    <t>221,4287</t>
  </si>
  <si>
    <t>293,2569</t>
  </si>
  <si>
    <t>273,7089</t>
  </si>
  <si>
    <t>299,2394</t>
  </si>
  <si>
    <t>255,1518</t>
  </si>
  <si>
    <t>299,3537</t>
  </si>
  <si>
    <t>294,5143</t>
  </si>
  <si>
    <t>223,4864</t>
  </si>
  <si>
    <t>217,9612</t>
  </si>
  <si>
    <t>296,4958</t>
  </si>
  <si>
    <t>298,4392</t>
  </si>
  <si>
    <t>298,6297</t>
  </si>
  <si>
    <t>266,4309</t>
  </si>
  <si>
    <t>263,8016</t>
  </si>
  <si>
    <t>277,4813</t>
  </si>
  <si>
    <t>283,6544</t>
  </si>
  <si>
    <t>267,5740</t>
  </si>
  <si>
    <t>269,5174</t>
  </si>
  <si>
    <t>269,4031</t>
  </si>
  <si>
    <t>220,5142</t>
  </si>
  <si>
    <t>193,5358</t>
  </si>
  <si>
    <t>235,8706</t>
  </si>
  <si>
    <t>225,8870</t>
  </si>
  <si>
    <t>173,9117</t>
  </si>
  <si>
    <t>205,9581</t>
  </si>
  <si>
    <t>185,6099</t>
  </si>
  <si>
    <t>193,9169</t>
  </si>
  <si>
    <t>173,6831</t>
  </si>
  <si>
    <t>204,7768</t>
  </si>
  <si>
    <t>219,0662</t>
  </si>
  <si>
    <t>164,3092</t>
  </si>
  <si>
    <t>203,2907</t>
  </si>
  <si>
    <t>335,1344</t>
  </si>
  <si>
    <t>361,1983</t>
  </si>
  <si>
    <t>322,8645</t>
  </si>
  <si>
    <t>319,0540</t>
  </si>
  <si>
    <t>238,2712</t>
  </si>
  <si>
    <t>239,2619</t>
  </si>
  <si>
    <t>249,5122</t>
  </si>
  <si>
    <t>240,1765</t>
  </si>
  <si>
    <t>259,5719</t>
  </si>
  <si>
    <t>245,5874</t>
  </si>
  <si>
    <t>216,2465</t>
  </si>
  <si>
    <t>227,1064</t>
  </si>
  <si>
    <t>255,3423</t>
  </si>
  <si>
    <t>243,6821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</si>
</sst>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0.000"/>
    <numFmt numFmtId="166" formatCode="0.0"/>
    <numFmt numFmtId="167" formatCode="0.00;[Red]0.00"/>
    <numFmt numFmtId="168" formatCode="0.0000"/>
    <numFmt numFmtId="169" formatCode="#,##0.000;[Red]#,##0.000"/>
    <numFmt numFmtId="170" formatCode="#,##0.000"/>
    <numFmt numFmtId="171" formatCode="0.000;[Red]0.000"/>
    <numFmt numFmtId="172" formatCode="#,##0.0000"/>
    <numFmt numFmtId="173" formatCode="#,##0.0"/>
  </numFmts>
  <fonts count="67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8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9"/>
      <name val="Verdana"/>
      <family val="2"/>
      <charset val="204"/>
    </font>
    <font>
      <b/>
      <sz val="11"/>
      <name val="Verdana"/>
      <family val="2"/>
      <charset val="204"/>
    </font>
    <font>
      <b/>
      <sz val="10"/>
      <color indexed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6"/>
      <name val="Arial"/>
      <family val="2"/>
      <charset val="204"/>
    </font>
    <font>
      <sz val="11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u/>
      <sz val="10"/>
      <name val="Arial"/>
      <family val="2"/>
      <charset val="204"/>
    </font>
    <font>
      <sz val="10"/>
      <name val="Arial Unicode MS"/>
      <family val="2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indexed="23"/>
      <name val="Franklin Gothic Medium"/>
      <family val="2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sz val="8.5"/>
      <color indexed="23"/>
      <name val="Franklin Gothic Medium"/>
      <family val="2"/>
      <charset val="204"/>
    </font>
    <font>
      <sz val="10"/>
      <color theme="0"/>
      <name val="Times New Roman"/>
      <family val="1"/>
      <charset val="204"/>
    </font>
    <font>
      <sz val="11"/>
      <color theme="0"/>
      <name val="Arial Cyr"/>
      <charset val="204"/>
    </font>
    <font>
      <b/>
      <sz val="8"/>
      <color theme="0"/>
      <name val="Times New Roman"/>
      <family val="1"/>
      <charset val="204"/>
    </font>
    <font>
      <b/>
      <sz val="10"/>
      <name val="Arial"/>
      <family val="2"/>
      <charset val="204"/>
    </font>
    <font>
      <sz val="11"/>
      <name val="Verdana"/>
      <family val="2"/>
      <charset val="204"/>
    </font>
    <font>
      <sz val="6"/>
      <color indexed="8"/>
      <name val="Arial"/>
      <family val="2"/>
      <charset val="204"/>
    </font>
    <font>
      <sz val="10"/>
      <color theme="1"/>
      <name val="Verdana"/>
      <family val="2"/>
      <charset val="204"/>
    </font>
    <font>
      <sz val="18"/>
      <color rgb="FFFF0000"/>
      <name val="Times New Roman"/>
      <family val="1"/>
      <charset val="204"/>
    </font>
    <font>
      <sz val="11"/>
      <name val="Arial Cyr"/>
      <charset val="204"/>
    </font>
    <font>
      <sz val="12"/>
      <color theme="1"/>
      <name val="Times New Roman"/>
      <family val="1"/>
      <charset val="204"/>
    </font>
    <font>
      <b/>
      <sz val="9"/>
      <name val="Verdana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0"/>
      <color rgb="FFFF0000"/>
      <name val="Verdana"/>
      <family val="2"/>
      <charset val="204"/>
    </font>
    <font>
      <sz val="10"/>
      <color indexed="10"/>
      <name val="Verdana"/>
      <family val="2"/>
      <charset val="204"/>
    </font>
    <font>
      <sz val="9.6"/>
      <color rgb="FF000000"/>
      <name val="Arial"/>
      <family val="2"/>
      <charset val="204"/>
    </font>
    <font>
      <b/>
      <sz val="10"/>
      <name val="Arial Cyr"/>
      <charset val="204"/>
    </font>
    <font>
      <sz val="1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Times New Roman"/>
      <charset val="204"/>
    </font>
    <font>
      <sz val="8"/>
      <name val="Tahoma"/>
      <charset val="204"/>
    </font>
    <font>
      <sz val="10"/>
      <color indexed="8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1FFE1"/>
      </patternFill>
    </fill>
    <fill>
      <patternFill patternType="solid">
        <fgColor indexed="26"/>
        <bgColor indexed="64"/>
      </patternFill>
    </fill>
  </fills>
  <borders count="4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theme="1" tint="0.499984740745262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9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6" fillId="0" borderId="0" applyFont="0" applyFill="0" applyBorder="0" applyAlignment="0" applyProtection="0"/>
    <xf numFmtId="0" fontId="36" fillId="0" borderId="0"/>
    <xf numFmtId="0" fontId="5" fillId="0" borderId="0"/>
    <xf numFmtId="0" fontId="49" fillId="0" borderId="0">
      <alignment horizontal="right" vertical="center"/>
    </xf>
    <xf numFmtId="0" fontId="4" fillId="0" borderId="0"/>
    <xf numFmtId="0" fontId="6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088">
    <xf numFmtId="0" fontId="0" fillId="0" borderId="0" xfId="0"/>
    <xf numFmtId="0" fontId="9" fillId="0" borderId="0" xfId="51" applyFont="1"/>
    <xf numFmtId="0" fontId="9" fillId="0" borderId="0" xfId="51" applyFont="1" applyAlignment="1">
      <alignment horizontal="center"/>
    </xf>
    <xf numFmtId="0" fontId="9" fillId="0" borderId="0" xfId="51" applyFont="1" applyBorder="1"/>
    <xf numFmtId="0" fontId="15" fillId="0" borderId="0" xfId="51" applyFont="1"/>
    <xf numFmtId="0" fontId="9" fillId="0" borderId="1" xfId="51" applyFont="1" applyBorder="1" applyAlignment="1">
      <alignment horizontal="center"/>
    </xf>
    <xf numFmtId="0" fontId="9" fillId="0" borderId="2" xfId="51" applyFont="1" applyBorder="1" applyAlignment="1">
      <alignment horizontal="center"/>
    </xf>
    <xf numFmtId="0" fontId="13" fillId="0" borderId="3" xfId="51" applyFont="1" applyBorder="1" applyAlignment="1">
      <alignment horizontal="center" vertical="center" wrapText="1"/>
    </xf>
    <xf numFmtId="0" fontId="9" fillId="0" borderId="0" xfId="51" applyFont="1" applyAlignment="1">
      <alignment horizontal="center" vertical="center"/>
    </xf>
    <xf numFmtId="0" fontId="12" fillId="0" borderId="3" xfId="51" applyFont="1" applyBorder="1" applyAlignment="1">
      <alignment horizontal="center" vertical="center"/>
    </xf>
    <xf numFmtId="0" fontId="12" fillId="0" borderId="0" xfId="51" applyFont="1" applyAlignment="1">
      <alignment horizontal="center" vertical="center"/>
    </xf>
    <xf numFmtId="0" fontId="9" fillId="0" borderId="3" xfId="51" applyFont="1" applyBorder="1" applyAlignment="1">
      <alignment horizontal="center" vertical="center"/>
    </xf>
    <xf numFmtId="0" fontId="7" fillId="0" borderId="0" xfId="51" applyAlignment="1">
      <alignment horizontal="center" vertical="center"/>
    </xf>
    <xf numFmtId="0" fontId="7" fillId="0" borderId="0" xfId="51"/>
    <xf numFmtId="0" fontId="9" fillId="0" borderId="0" xfId="50" applyFont="1"/>
    <xf numFmtId="0" fontId="9" fillId="0" borderId="0" xfId="50" applyFont="1" applyAlignment="1">
      <alignment horizontal="center"/>
    </xf>
    <xf numFmtId="0" fontId="9" fillId="0" borderId="0" xfId="50" applyFont="1" applyBorder="1"/>
    <xf numFmtId="0" fontId="15" fillId="0" borderId="0" xfId="50" applyFont="1"/>
    <xf numFmtId="0" fontId="9" fillId="0" borderId="1" xfId="50" applyFont="1" applyBorder="1" applyAlignment="1">
      <alignment horizontal="center"/>
    </xf>
    <xf numFmtId="0" fontId="9" fillId="0" borderId="2" xfId="50" applyFont="1" applyBorder="1" applyAlignment="1">
      <alignment horizontal="center"/>
    </xf>
    <xf numFmtId="0" fontId="13" fillId="0" borderId="3" xfId="50" applyFont="1" applyBorder="1" applyAlignment="1">
      <alignment horizontal="center" vertical="center" wrapText="1"/>
    </xf>
    <xf numFmtId="0" fontId="9" fillId="0" borderId="0" xfId="50" applyFont="1" applyAlignment="1">
      <alignment horizontal="center" vertical="center"/>
    </xf>
    <xf numFmtId="0" fontId="12" fillId="0" borderId="3" xfId="50" applyFont="1" applyBorder="1" applyAlignment="1">
      <alignment horizontal="center" vertical="center"/>
    </xf>
    <xf numFmtId="0" fontId="12" fillId="0" borderId="0" xfId="50" applyFont="1" applyAlignment="1">
      <alignment horizontal="center" vertical="center"/>
    </xf>
    <xf numFmtId="0" fontId="9" fillId="0" borderId="3" xfId="50" applyFont="1" applyBorder="1" applyAlignment="1">
      <alignment horizontal="center" vertical="center"/>
    </xf>
    <xf numFmtId="0" fontId="7" fillId="0" borderId="0" xfId="50" applyAlignment="1">
      <alignment horizontal="center" vertical="center"/>
    </xf>
    <xf numFmtId="0" fontId="9" fillId="0" borderId="0" xfId="58" applyFont="1" applyAlignment="1">
      <alignment horizontal="center"/>
    </xf>
    <xf numFmtId="0" fontId="7" fillId="0" borderId="0" xfId="50"/>
    <xf numFmtId="0" fontId="9" fillId="0" borderId="0" xfId="43" applyFont="1"/>
    <xf numFmtId="0" fontId="9" fillId="0" borderId="0" xfId="43" applyFont="1" applyAlignment="1">
      <alignment horizontal="center"/>
    </xf>
    <xf numFmtId="0" fontId="9" fillId="0" borderId="0" xfId="43" applyFont="1" applyBorder="1"/>
    <xf numFmtId="0" fontId="15" fillId="0" borderId="0" xfId="43" applyFont="1"/>
    <xf numFmtId="0" fontId="9" fillId="0" borderId="1" xfId="43" applyFont="1" applyBorder="1" applyAlignment="1">
      <alignment horizontal="center"/>
    </xf>
    <xf numFmtId="0" fontId="9" fillId="0" borderId="2" xfId="43" applyFont="1" applyBorder="1" applyAlignment="1">
      <alignment horizontal="center"/>
    </xf>
    <xf numFmtId="0" fontId="13" fillId="0" borderId="3" xfId="43" applyFont="1" applyBorder="1" applyAlignment="1">
      <alignment horizontal="center" vertical="center" wrapText="1"/>
    </xf>
    <xf numFmtId="0" fontId="9" fillId="0" borderId="0" xfId="43" applyFont="1" applyAlignment="1">
      <alignment horizontal="center" vertical="center"/>
    </xf>
    <xf numFmtId="0" fontId="12" fillId="0" borderId="3" xfId="43" applyFont="1" applyBorder="1" applyAlignment="1">
      <alignment horizontal="center" vertical="center"/>
    </xf>
    <xf numFmtId="0" fontId="12" fillId="0" borderId="0" xfId="43" applyFont="1" applyAlignment="1">
      <alignment horizontal="center" vertical="center"/>
    </xf>
    <xf numFmtId="0" fontId="9" fillId="0" borderId="3" xfId="43" applyFont="1" applyBorder="1" applyAlignment="1">
      <alignment horizontal="center" vertical="center"/>
    </xf>
    <xf numFmtId="0" fontId="7" fillId="0" borderId="0" xfId="43" applyAlignment="1">
      <alignment horizontal="center" vertical="center"/>
    </xf>
    <xf numFmtId="0" fontId="9" fillId="0" borderId="2" xfId="58" applyFont="1" applyBorder="1" applyAlignment="1">
      <alignment horizontal="center"/>
    </xf>
    <xf numFmtId="0" fontId="7" fillId="0" borderId="0" xfId="43"/>
    <xf numFmtId="0" fontId="9" fillId="0" borderId="0" xfId="68" applyFont="1"/>
    <xf numFmtId="0" fontId="9" fillId="0" borderId="0" xfId="68" applyFont="1" applyAlignment="1">
      <alignment horizontal="center"/>
    </xf>
    <xf numFmtId="0" fontId="9" fillId="0" borderId="0" xfId="68" applyFont="1" applyBorder="1"/>
    <xf numFmtId="0" fontId="15" fillId="0" borderId="0" xfId="68" applyFont="1"/>
    <xf numFmtId="0" fontId="9" fillId="0" borderId="1" xfId="68" applyFont="1" applyBorder="1" applyAlignment="1">
      <alignment horizontal="center"/>
    </xf>
    <xf numFmtId="0" fontId="9" fillId="0" borderId="2" xfId="68" applyFont="1" applyBorder="1" applyAlignment="1">
      <alignment horizontal="center"/>
    </xf>
    <xf numFmtId="0" fontId="13" fillId="0" borderId="3" xfId="68" applyFont="1" applyBorder="1" applyAlignment="1">
      <alignment horizontal="center" vertical="center" wrapText="1"/>
    </xf>
    <xf numFmtId="0" fontId="9" fillId="0" borderId="0" xfId="68" applyFont="1" applyAlignment="1">
      <alignment horizontal="center" vertical="center"/>
    </xf>
    <xf numFmtId="0" fontId="12" fillId="0" borderId="3" xfId="68" applyFont="1" applyBorder="1" applyAlignment="1">
      <alignment horizontal="center" vertical="center"/>
    </xf>
    <xf numFmtId="0" fontId="12" fillId="0" borderId="0" xfId="68" applyFont="1" applyAlignment="1">
      <alignment horizontal="center" vertical="center"/>
    </xf>
    <xf numFmtId="0" fontId="9" fillId="0" borderId="3" xfId="68" applyFont="1" applyBorder="1" applyAlignment="1">
      <alignment horizontal="center" vertical="center"/>
    </xf>
    <xf numFmtId="0" fontId="9" fillId="0" borderId="1" xfId="58" applyFont="1" applyBorder="1" applyAlignment="1">
      <alignment horizontal="center"/>
    </xf>
    <xf numFmtId="0" fontId="7" fillId="0" borderId="0" xfId="68" applyAlignment="1">
      <alignment horizontal="center" vertical="center"/>
    </xf>
    <xf numFmtId="0" fontId="7" fillId="0" borderId="0" xfId="68"/>
    <xf numFmtId="0" fontId="9" fillId="0" borderId="0" xfId="42" applyFont="1"/>
    <xf numFmtId="0" fontId="9" fillId="0" borderId="0" xfId="42" applyFont="1" applyAlignment="1">
      <alignment horizontal="center"/>
    </xf>
    <xf numFmtId="0" fontId="9" fillId="0" borderId="0" xfId="42" applyFont="1" applyBorder="1"/>
    <xf numFmtId="0" fontId="15" fillId="0" borderId="0" xfId="42" applyFont="1"/>
    <xf numFmtId="0" fontId="9" fillId="0" borderId="1" xfId="42" applyFont="1" applyBorder="1" applyAlignment="1">
      <alignment horizontal="center"/>
    </xf>
    <xf numFmtId="0" fontId="9" fillId="0" borderId="2" xfId="42" applyFont="1" applyBorder="1" applyAlignment="1">
      <alignment horizontal="center"/>
    </xf>
    <xf numFmtId="0" fontId="13" fillId="0" borderId="3" xfId="42" applyFont="1" applyBorder="1" applyAlignment="1">
      <alignment horizontal="center" vertical="center" wrapText="1"/>
    </xf>
    <xf numFmtId="0" fontId="9" fillId="0" borderId="0" xfId="42" applyFont="1" applyAlignment="1">
      <alignment horizontal="center" vertical="center"/>
    </xf>
    <xf numFmtId="0" fontId="12" fillId="0" borderId="3" xfId="42" applyFont="1" applyBorder="1" applyAlignment="1">
      <alignment horizontal="center" vertical="center"/>
    </xf>
    <xf numFmtId="0" fontId="12" fillId="0" borderId="0" xfId="42" applyFont="1" applyAlignment="1">
      <alignment horizontal="center" vertical="center"/>
    </xf>
    <xf numFmtId="0" fontId="9" fillId="0" borderId="3" xfId="42" applyFont="1" applyBorder="1" applyAlignment="1">
      <alignment horizontal="center" vertical="center"/>
    </xf>
    <xf numFmtId="0" fontId="7" fillId="0" borderId="0" xfId="42" applyAlignment="1">
      <alignment horizontal="center" vertical="center"/>
    </xf>
    <xf numFmtId="0" fontId="7" fillId="0" borderId="0" xfId="42"/>
    <xf numFmtId="0" fontId="9" fillId="0" borderId="0" xfId="58" applyFont="1"/>
    <xf numFmtId="0" fontId="9" fillId="0" borderId="0" xfId="58" applyFont="1" applyBorder="1"/>
    <xf numFmtId="0" fontId="15" fillId="0" borderId="0" xfId="58" applyFont="1"/>
    <xf numFmtId="0" fontId="13" fillId="0" borderId="3" xfId="58" applyFont="1" applyBorder="1" applyAlignment="1">
      <alignment horizontal="center" vertical="center" wrapText="1"/>
    </xf>
    <xf numFmtId="0" fontId="9" fillId="0" borderId="0" xfId="58" applyFont="1" applyAlignment="1">
      <alignment horizontal="center" vertical="center"/>
    </xf>
    <xf numFmtId="0" fontId="12" fillId="0" borderId="3" xfId="58" applyFont="1" applyBorder="1" applyAlignment="1">
      <alignment horizontal="center" vertical="center"/>
    </xf>
    <xf numFmtId="0" fontId="12" fillId="0" borderId="0" xfId="58" applyFont="1" applyAlignment="1">
      <alignment horizontal="center" vertical="center"/>
    </xf>
    <xf numFmtId="0" fontId="9" fillId="0" borderId="3" xfId="58" applyFont="1" applyBorder="1" applyAlignment="1">
      <alignment horizontal="center" vertical="center"/>
    </xf>
    <xf numFmtId="0" fontId="7" fillId="0" borderId="0" xfId="58" applyAlignment="1">
      <alignment horizontal="center" vertical="center"/>
    </xf>
    <xf numFmtId="0" fontId="7" fillId="0" borderId="0" xfId="58"/>
    <xf numFmtId="0" fontId="9" fillId="0" borderId="0" xfId="45" applyFont="1"/>
    <xf numFmtId="0" fontId="9" fillId="0" borderId="0" xfId="45" applyFont="1" applyAlignment="1">
      <alignment horizontal="center"/>
    </xf>
    <xf numFmtId="0" fontId="9" fillId="0" borderId="0" xfId="45" applyFont="1" applyBorder="1"/>
    <xf numFmtId="0" fontId="15" fillId="0" borderId="0" xfId="45" applyFont="1"/>
    <xf numFmtId="0" fontId="9" fillId="0" borderId="1" xfId="45" applyFont="1" applyBorder="1" applyAlignment="1">
      <alignment horizontal="center"/>
    </xf>
    <xf numFmtId="0" fontId="9" fillId="0" borderId="2" xfId="45" applyFont="1" applyBorder="1" applyAlignment="1">
      <alignment horizontal="center"/>
    </xf>
    <xf numFmtId="0" fontId="13" fillId="0" borderId="3" xfId="45" applyFont="1" applyBorder="1" applyAlignment="1">
      <alignment horizontal="center" vertical="center" wrapText="1"/>
    </xf>
    <xf numFmtId="0" fontId="9" fillId="0" borderId="0" xfId="45" applyFont="1" applyAlignment="1">
      <alignment horizontal="center" vertical="center"/>
    </xf>
    <xf numFmtId="0" fontId="12" fillId="0" borderId="3" xfId="45" applyFont="1" applyBorder="1" applyAlignment="1">
      <alignment horizontal="center" vertical="center"/>
    </xf>
    <xf numFmtId="0" fontId="9" fillId="0" borderId="2" xfId="65" applyFont="1" applyBorder="1" applyAlignment="1">
      <alignment horizontal="center"/>
    </xf>
    <xf numFmtId="0" fontId="9" fillId="0" borderId="0" xfId="65" applyFont="1" applyAlignment="1">
      <alignment horizontal="center"/>
    </xf>
    <xf numFmtId="0" fontId="12" fillId="0" borderId="0" xfId="45" applyFont="1" applyAlignment="1">
      <alignment horizontal="center" vertical="center"/>
    </xf>
    <xf numFmtId="0" fontId="9" fillId="0" borderId="3" xfId="45" applyFont="1" applyBorder="1" applyAlignment="1">
      <alignment horizontal="center" vertical="center"/>
    </xf>
    <xf numFmtId="0" fontId="7" fillId="0" borderId="0" xfId="45" applyAlignment="1">
      <alignment horizontal="center" vertical="center"/>
    </xf>
    <xf numFmtId="0" fontId="7" fillId="0" borderId="0" xfId="45"/>
    <xf numFmtId="0" fontId="9" fillId="0" borderId="0" xfId="65" applyFont="1"/>
    <xf numFmtId="0" fontId="9" fillId="0" borderId="0" xfId="65" applyFont="1" applyBorder="1"/>
    <xf numFmtId="0" fontId="15" fillId="0" borderId="0" xfId="65" applyFont="1"/>
    <xf numFmtId="0" fontId="9" fillId="0" borderId="1" xfId="65" applyFont="1" applyBorder="1" applyAlignment="1">
      <alignment horizontal="center"/>
    </xf>
    <xf numFmtId="0" fontId="13" fillId="0" borderId="3" xfId="65" applyFont="1" applyBorder="1" applyAlignment="1">
      <alignment horizontal="center" vertical="center" wrapText="1"/>
    </xf>
    <xf numFmtId="0" fontId="9" fillId="0" borderId="0" xfId="65" applyFont="1" applyAlignment="1">
      <alignment horizontal="center" vertical="center"/>
    </xf>
    <xf numFmtId="0" fontId="12" fillId="0" borderId="3" xfId="65" applyFont="1" applyBorder="1" applyAlignment="1">
      <alignment horizontal="center" vertical="center"/>
    </xf>
    <xf numFmtId="0" fontId="12" fillId="0" borderId="0" xfId="65" applyFont="1" applyAlignment="1">
      <alignment horizontal="center" vertical="center"/>
    </xf>
    <xf numFmtId="0" fontId="9" fillId="0" borderId="3" xfId="65" applyFont="1" applyBorder="1" applyAlignment="1">
      <alignment horizontal="center" vertical="center"/>
    </xf>
    <xf numFmtId="0" fontId="7" fillId="0" borderId="0" xfId="65" applyAlignment="1">
      <alignment horizontal="center" vertical="center"/>
    </xf>
    <xf numFmtId="0" fontId="7" fillId="0" borderId="0" xfId="65"/>
    <xf numFmtId="0" fontId="9" fillId="0" borderId="0" xfId="39" applyFont="1"/>
    <xf numFmtId="0" fontId="9" fillId="0" borderId="0" xfId="39" applyFont="1" applyAlignment="1">
      <alignment horizontal="center"/>
    </xf>
    <xf numFmtId="0" fontId="9" fillId="0" borderId="0" xfId="39" applyFont="1" applyBorder="1"/>
    <xf numFmtId="0" fontId="15" fillId="0" borderId="0" xfId="39" applyFont="1"/>
    <xf numFmtId="0" fontId="9" fillId="0" borderId="1" xfId="39" applyFont="1" applyBorder="1" applyAlignment="1">
      <alignment horizontal="center"/>
    </xf>
    <xf numFmtId="0" fontId="9" fillId="0" borderId="2" xfId="39" applyFont="1" applyBorder="1" applyAlignment="1">
      <alignment horizontal="center"/>
    </xf>
    <xf numFmtId="0" fontId="13" fillId="0" borderId="3" xfId="39" applyFont="1" applyBorder="1" applyAlignment="1">
      <alignment horizontal="center" vertical="center" wrapText="1"/>
    </xf>
    <xf numFmtId="0" fontId="9" fillId="0" borderId="0" xfId="39" applyFont="1" applyAlignment="1">
      <alignment horizontal="center" vertical="center"/>
    </xf>
    <xf numFmtId="0" fontId="12" fillId="0" borderId="3" xfId="39" applyFont="1" applyBorder="1" applyAlignment="1">
      <alignment horizontal="center" vertical="center"/>
    </xf>
    <xf numFmtId="0" fontId="12" fillId="0" borderId="0" xfId="39" applyFont="1" applyAlignment="1">
      <alignment horizontal="center" vertical="center"/>
    </xf>
    <xf numFmtId="0" fontId="9" fillId="0" borderId="3" xfId="39" applyFont="1" applyBorder="1" applyAlignment="1">
      <alignment horizontal="center" vertical="center"/>
    </xf>
    <xf numFmtId="0" fontId="7" fillId="0" borderId="0" xfId="39" applyAlignment="1">
      <alignment horizontal="center" vertical="center"/>
    </xf>
    <xf numFmtId="0" fontId="7" fillId="0" borderId="0" xfId="39"/>
    <xf numFmtId="0" fontId="9" fillId="0" borderId="0" xfId="21" applyFont="1"/>
    <xf numFmtId="0" fontId="9" fillId="0" borderId="0" xfId="21" applyFont="1" applyAlignment="1">
      <alignment horizontal="center"/>
    </xf>
    <xf numFmtId="0" fontId="9" fillId="0" borderId="0" xfId="21" applyFont="1" applyBorder="1"/>
    <xf numFmtId="0" fontId="15" fillId="0" borderId="0" xfId="21" applyFont="1"/>
    <xf numFmtId="0" fontId="9" fillId="0" borderId="1" xfId="21" applyFont="1" applyBorder="1" applyAlignment="1">
      <alignment horizontal="center"/>
    </xf>
    <xf numFmtId="0" fontId="9" fillId="0" borderId="2" xfId="21" applyFont="1" applyBorder="1" applyAlignment="1">
      <alignment horizontal="center"/>
    </xf>
    <xf numFmtId="0" fontId="13" fillId="0" borderId="3" xfId="21" applyFont="1" applyBorder="1" applyAlignment="1">
      <alignment horizontal="center" vertical="center" wrapText="1"/>
    </xf>
    <xf numFmtId="0" fontId="9" fillId="0" borderId="0" xfId="21" applyFont="1" applyAlignment="1">
      <alignment horizontal="center" vertical="center"/>
    </xf>
    <xf numFmtId="0" fontId="12" fillId="0" borderId="3" xfId="21" applyFont="1" applyBorder="1" applyAlignment="1">
      <alignment horizontal="center" vertical="center"/>
    </xf>
    <xf numFmtId="0" fontId="12" fillId="0" borderId="0" xfId="21" applyFont="1" applyAlignment="1">
      <alignment horizontal="center" vertical="center"/>
    </xf>
    <xf numFmtId="0" fontId="9" fillId="0" borderId="3" xfId="21" applyFont="1" applyBorder="1" applyAlignment="1">
      <alignment horizontal="center" vertical="center"/>
    </xf>
    <xf numFmtId="0" fontId="7" fillId="0" borderId="0" xfId="21" applyAlignment="1">
      <alignment horizontal="center" vertical="center"/>
    </xf>
    <xf numFmtId="0" fontId="7" fillId="0" borderId="0" xfId="21"/>
    <xf numFmtId="0" fontId="9" fillId="0" borderId="0" xfId="48" applyFont="1"/>
    <xf numFmtId="0" fontId="9" fillId="0" borderId="0" xfId="48" applyFont="1" applyAlignment="1">
      <alignment horizontal="center"/>
    </xf>
    <xf numFmtId="0" fontId="9" fillId="0" borderId="0" xfId="48" applyFont="1" applyBorder="1"/>
    <xf numFmtId="0" fontId="15" fillId="0" borderId="0" xfId="48" applyFont="1"/>
    <xf numFmtId="0" fontId="9" fillId="0" borderId="1" xfId="48" applyFont="1" applyBorder="1" applyAlignment="1">
      <alignment horizontal="center"/>
    </xf>
    <xf numFmtId="0" fontId="9" fillId="0" borderId="2" xfId="48" applyFont="1" applyBorder="1" applyAlignment="1">
      <alignment horizontal="center"/>
    </xf>
    <xf numFmtId="0" fontId="13" fillId="0" borderId="3" xfId="48" applyFont="1" applyBorder="1" applyAlignment="1">
      <alignment horizontal="center" vertical="center" wrapText="1"/>
    </xf>
    <xf numFmtId="0" fontId="9" fillId="0" borderId="0" xfId="48" applyFont="1" applyAlignment="1">
      <alignment horizontal="center" vertical="center"/>
    </xf>
    <xf numFmtId="0" fontId="12" fillId="0" borderId="3" xfId="48" applyFont="1" applyBorder="1" applyAlignment="1">
      <alignment horizontal="center" vertical="center"/>
    </xf>
    <xf numFmtId="0" fontId="12" fillId="0" borderId="0" xfId="48" applyFont="1" applyAlignment="1">
      <alignment horizontal="center" vertical="center"/>
    </xf>
    <xf numFmtId="0" fontId="9" fillId="0" borderId="3" xfId="48" applyFont="1" applyBorder="1" applyAlignment="1">
      <alignment horizontal="center" vertical="center"/>
    </xf>
    <xf numFmtId="0" fontId="7" fillId="0" borderId="0" xfId="48" applyAlignment="1">
      <alignment horizontal="center" vertical="center"/>
    </xf>
    <xf numFmtId="0" fontId="7" fillId="0" borderId="0" xfId="48"/>
    <xf numFmtId="0" fontId="9" fillId="0" borderId="0" xfId="35" applyFont="1"/>
    <xf numFmtId="0" fontId="9" fillId="0" borderId="0" xfId="35" applyFont="1" applyAlignment="1">
      <alignment horizontal="center"/>
    </xf>
    <xf numFmtId="0" fontId="9" fillId="0" borderId="0" xfId="35" applyFont="1" applyBorder="1"/>
    <xf numFmtId="0" fontId="15" fillId="0" borderId="0" xfId="35" applyFont="1"/>
    <xf numFmtId="0" fontId="9" fillId="0" borderId="1" xfId="35" applyFont="1" applyBorder="1" applyAlignment="1">
      <alignment horizontal="center"/>
    </xf>
    <xf numFmtId="0" fontId="9" fillId="0" borderId="2" xfId="35" applyFont="1" applyBorder="1" applyAlignment="1">
      <alignment horizontal="center"/>
    </xf>
    <xf numFmtId="0" fontId="13" fillId="0" borderId="3" xfId="35" applyFont="1" applyBorder="1" applyAlignment="1">
      <alignment horizontal="center" vertical="center" wrapText="1"/>
    </xf>
    <xf numFmtId="0" fontId="9" fillId="0" borderId="0" xfId="35" applyFont="1" applyAlignment="1">
      <alignment horizontal="center" vertical="center"/>
    </xf>
    <xf numFmtId="0" fontId="12" fillId="0" borderId="3" xfId="35" applyFont="1" applyBorder="1" applyAlignment="1">
      <alignment horizontal="center" vertical="center"/>
    </xf>
    <xf numFmtId="0" fontId="12" fillId="0" borderId="0" xfId="35" applyFont="1" applyAlignment="1">
      <alignment horizontal="center" vertical="center"/>
    </xf>
    <xf numFmtId="0" fontId="9" fillId="0" borderId="3" xfId="35" applyFont="1" applyBorder="1" applyAlignment="1">
      <alignment horizontal="center" vertical="center"/>
    </xf>
    <xf numFmtId="0" fontId="7" fillId="0" borderId="0" xfId="35" applyAlignment="1">
      <alignment horizontal="center" vertical="center"/>
    </xf>
    <xf numFmtId="0" fontId="7" fillId="0" borderId="0" xfId="35"/>
    <xf numFmtId="0" fontId="9" fillId="0" borderId="0" xfId="66" applyFont="1"/>
    <xf numFmtId="0" fontId="9" fillId="0" borderId="0" xfId="66" applyFont="1" applyAlignment="1">
      <alignment horizontal="center"/>
    </xf>
    <xf numFmtId="0" fontId="9" fillId="0" borderId="0" xfId="66" applyFont="1" applyBorder="1"/>
    <xf numFmtId="0" fontId="15" fillId="0" borderId="0" xfId="66" applyFont="1"/>
    <xf numFmtId="0" fontId="9" fillId="0" borderId="1" xfId="66" applyFont="1" applyBorder="1" applyAlignment="1">
      <alignment horizontal="center"/>
    </xf>
    <xf numFmtId="0" fontId="9" fillId="0" borderId="2" xfId="66" applyFont="1" applyBorder="1" applyAlignment="1">
      <alignment horizontal="center"/>
    </xf>
    <xf numFmtId="0" fontId="13" fillId="0" borderId="3" xfId="66" applyFont="1" applyBorder="1" applyAlignment="1">
      <alignment horizontal="center" vertical="center" wrapText="1"/>
    </xf>
    <xf numFmtId="0" fontId="9" fillId="0" borderId="0" xfId="66" applyFont="1" applyAlignment="1">
      <alignment horizontal="center" vertical="center"/>
    </xf>
    <xf numFmtId="0" fontId="12" fillId="0" borderId="3" xfId="66" applyFont="1" applyBorder="1" applyAlignment="1">
      <alignment horizontal="center" vertical="center"/>
    </xf>
    <xf numFmtId="0" fontId="12" fillId="0" borderId="0" xfId="66" applyFont="1" applyAlignment="1">
      <alignment horizontal="center" vertical="center"/>
    </xf>
    <xf numFmtId="0" fontId="9" fillId="0" borderId="3" xfId="66" applyFont="1" applyBorder="1" applyAlignment="1">
      <alignment horizontal="center" vertical="center"/>
    </xf>
    <xf numFmtId="0" fontId="7" fillId="0" borderId="0" xfId="66" applyAlignment="1">
      <alignment horizontal="center" vertical="center"/>
    </xf>
    <xf numFmtId="0" fontId="7" fillId="0" borderId="0" xfId="66"/>
    <xf numFmtId="0" fontId="9" fillId="0" borderId="0" xfId="41" applyFont="1"/>
    <xf numFmtId="0" fontId="9" fillId="0" borderId="0" xfId="41" applyFont="1" applyAlignment="1">
      <alignment horizontal="center"/>
    </xf>
    <xf numFmtId="0" fontId="9" fillId="0" borderId="0" xfId="41" applyFont="1" applyBorder="1"/>
    <xf numFmtId="0" fontId="15" fillId="0" borderId="0" xfId="41" applyFont="1"/>
    <xf numFmtId="0" fontId="9" fillId="0" borderId="1" xfId="41" applyFont="1" applyBorder="1" applyAlignment="1">
      <alignment horizontal="center"/>
    </xf>
    <xf numFmtId="0" fontId="9" fillId="0" borderId="2" xfId="41" applyFont="1" applyBorder="1" applyAlignment="1">
      <alignment horizontal="center"/>
    </xf>
    <xf numFmtId="0" fontId="13" fillId="0" borderId="3" xfId="41" applyFont="1" applyBorder="1" applyAlignment="1">
      <alignment horizontal="center" vertical="center" wrapText="1"/>
    </xf>
    <xf numFmtId="0" fontId="9" fillId="0" borderId="0" xfId="41" applyFont="1" applyAlignment="1">
      <alignment horizontal="center" vertical="center"/>
    </xf>
    <xf numFmtId="0" fontId="12" fillId="0" borderId="3" xfId="41" applyFont="1" applyBorder="1" applyAlignment="1">
      <alignment horizontal="center" vertical="center"/>
    </xf>
    <xf numFmtId="0" fontId="12" fillId="0" borderId="0" xfId="41" applyFont="1" applyAlignment="1">
      <alignment horizontal="center" vertical="center"/>
    </xf>
    <xf numFmtId="0" fontId="9" fillId="0" borderId="3" xfId="41" applyFont="1" applyBorder="1" applyAlignment="1">
      <alignment horizontal="center" vertical="center"/>
    </xf>
    <xf numFmtId="0" fontId="7" fillId="0" borderId="0" xfId="41" applyAlignment="1">
      <alignment horizontal="center" vertical="center"/>
    </xf>
    <xf numFmtId="0" fontId="7" fillId="0" borderId="0" xfId="41"/>
    <xf numFmtId="0" fontId="9" fillId="0" borderId="0" xfId="56" applyFont="1"/>
    <xf numFmtId="0" fontId="9" fillId="0" borderId="0" xfId="56" applyFont="1" applyAlignment="1">
      <alignment horizontal="center"/>
    </xf>
    <xf numFmtId="0" fontId="9" fillId="0" borderId="0" xfId="56" applyFont="1" applyBorder="1"/>
    <xf numFmtId="0" fontId="15" fillId="0" borderId="0" xfId="56" applyFont="1"/>
    <xf numFmtId="0" fontId="9" fillId="0" borderId="1" xfId="56" applyFont="1" applyBorder="1" applyAlignment="1">
      <alignment horizontal="center"/>
    </xf>
    <xf numFmtId="0" fontId="9" fillId="0" borderId="2" xfId="56" applyFont="1" applyBorder="1" applyAlignment="1">
      <alignment horizontal="center"/>
    </xf>
    <xf numFmtId="0" fontId="13" fillId="0" borderId="3" xfId="56" applyFont="1" applyBorder="1" applyAlignment="1">
      <alignment horizontal="center" vertical="center" wrapText="1"/>
    </xf>
    <xf numFmtId="0" fontId="9" fillId="0" borderId="0" xfId="56" applyFont="1" applyAlignment="1">
      <alignment horizontal="center" vertical="center"/>
    </xf>
    <xf numFmtId="0" fontId="12" fillId="0" borderId="3" xfId="56" applyFont="1" applyBorder="1" applyAlignment="1">
      <alignment horizontal="center" vertical="center"/>
    </xf>
    <xf numFmtId="0" fontId="12" fillId="0" borderId="0" xfId="56" applyFont="1" applyAlignment="1">
      <alignment horizontal="center" vertical="center"/>
    </xf>
    <xf numFmtId="0" fontId="9" fillId="0" borderId="3" xfId="56" applyFont="1" applyBorder="1" applyAlignment="1">
      <alignment horizontal="center" vertical="center"/>
    </xf>
    <xf numFmtId="0" fontId="7" fillId="0" borderId="0" xfId="56" applyAlignment="1">
      <alignment horizontal="center" vertical="center"/>
    </xf>
    <xf numFmtId="0" fontId="7" fillId="0" borderId="0" xfId="56"/>
    <xf numFmtId="0" fontId="9" fillId="0" borderId="0" xfId="44" applyFont="1"/>
    <xf numFmtId="0" fontId="9" fillId="0" borderId="0" xfId="44" applyFont="1" applyAlignment="1">
      <alignment horizontal="center"/>
    </xf>
    <xf numFmtId="0" fontId="9" fillId="0" borderId="0" xfId="44" applyFont="1" applyBorder="1"/>
    <xf numFmtId="0" fontId="15" fillId="0" borderId="0" xfId="44" applyFont="1"/>
    <xf numFmtId="0" fontId="9" fillId="0" borderId="1" xfId="44" applyFont="1" applyBorder="1" applyAlignment="1">
      <alignment horizontal="center"/>
    </xf>
    <xf numFmtId="0" fontId="9" fillId="0" borderId="2" xfId="44" applyFont="1" applyBorder="1" applyAlignment="1">
      <alignment horizontal="center"/>
    </xf>
    <xf numFmtId="0" fontId="13" fillId="0" borderId="3" xfId="44" applyFont="1" applyBorder="1" applyAlignment="1">
      <alignment horizontal="center" vertical="center" wrapText="1"/>
    </xf>
    <xf numFmtId="0" fontId="9" fillId="0" borderId="0" xfId="44" applyFont="1" applyAlignment="1">
      <alignment horizontal="center" vertical="center"/>
    </xf>
    <xf numFmtId="0" fontId="12" fillId="0" borderId="3" xfId="44" applyFont="1" applyBorder="1" applyAlignment="1">
      <alignment horizontal="center" vertical="center"/>
    </xf>
    <xf numFmtId="0" fontId="12" fillId="0" borderId="0" xfId="44" applyFont="1" applyAlignment="1">
      <alignment horizontal="center" vertical="center"/>
    </xf>
    <xf numFmtId="0" fontId="9" fillId="0" borderId="3" xfId="44" applyFont="1" applyBorder="1" applyAlignment="1">
      <alignment horizontal="center" vertical="center"/>
    </xf>
    <xf numFmtId="0" fontId="7" fillId="0" borderId="0" xfId="44" applyAlignment="1">
      <alignment horizontal="center" vertical="center"/>
    </xf>
    <xf numFmtId="0" fontId="7" fillId="0" borderId="0" xfId="44"/>
    <xf numFmtId="0" fontId="9" fillId="0" borderId="0" xfId="60" applyFont="1"/>
    <xf numFmtId="0" fontId="9" fillId="0" borderId="0" xfId="60" applyFont="1" applyAlignment="1">
      <alignment horizontal="center"/>
    </xf>
    <xf numFmtId="0" fontId="9" fillId="0" borderId="0" xfId="60" applyFont="1" applyBorder="1"/>
    <xf numFmtId="0" fontId="15" fillId="0" borderId="0" xfId="60" applyFont="1"/>
    <xf numFmtId="0" fontId="9" fillId="0" borderId="1" xfId="60" applyFont="1" applyBorder="1" applyAlignment="1">
      <alignment horizontal="center"/>
    </xf>
    <xf numFmtId="0" fontId="9" fillId="0" borderId="2" xfId="60" applyFont="1" applyBorder="1" applyAlignment="1">
      <alignment horizontal="center"/>
    </xf>
    <xf numFmtId="0" fontId="13" fillId="0" borderId="3" xfId="60" applyFont="1" applyBorder="1" applyAlignment="1">
      <alignment horizontal="center" vertical="center" wrapText="1"/>
    </xf>
    <xf numFmtId="0" fontId="9" fillId="0" borderId="0" xfId="60" applyFont="1" applyAlignment="1">
      <alignment horizontal="center" vertical="center"/>
    </xf>
    <xf numFmtId="0" fontId="12" fillId="0" borderId="3" xfId="60" applyFont="1" applyBorder="1" applyAlignment="1">
      <alignment horizontal="center" vertical="center"/>
    </xf>
    <xf numFmtId="0" fontId="12" fillId="0" borderId="0" xfId="60" applyFont="1" applyAlignment="1">
      <alignment horizontal="center" vertical="center"/>
    </xf>
    <xf numFmtId="0" fontId="9" fillId="0" borderId="3" xfId="60" applyFont="1" applyBorder="1" applyAlignment="1">
      <alignment horizontal="center" vertical="center"/>
    </xf>
    <xf numFmtId="0" fontId="7" fillId="0" borderId="0" xfId="60" applyAlignment="1">
      <alignment horizontal="center" vertical="center"/>
    </xf>
    <xf numFmtId="0" fontId="7" fillId="0" borderId="0" xfId="60"/>
    <xf numFmtId="0" fontId="9" fillId="0" borderId="0" xfId="46" applyFont="1"/>
    <xf numFmtId="0" fontId="9" fillId="0" borderId="0" xfId="46" applyFont="1" applyAlignment="1">
      <alignment horizontal="center"/>
    </xf>
    <xf numFmtId="0" fontId="9" fillId="0" borderId="0" xfId="46" applyFont="1" applyBorder="1"/>
    <xf numFmtId="0" fontId="15" fillId="0" borderId="0" xfId="46" applyFont="1"/>
    <xf numFmtId="0" fontId="9" fillId="0" borderId="1" xfId="46" applyFont="1" applyBorder="1" applyAlignment="1">
      <alignment horizontal="center"/>
    </xf>
    <xf numFmtId="0" fontId="9" fillId="0" borderId="2" xfId="46" applyFont="1" applyBorder="1" applyAlignment="1">
      <alignment horizontal="center"/>
    </xf>
    <xf numFmtId="0" fontId="13" fillId="0" borderId="3" xfId="46" applyFont="1" applyBorder="1" applyAlignment="1">
      <alignment horizontal="center" vertical="center" wrapText="1"/>
    </xf>
    <xf numFmtId="0" fontId="9" fillId="0" borderId="0" xfId="46" applyFont="1" applyAlignment="1">
      <alignment horizontal="center" vertical="center"/>
    </xf>
    <xf numFmtId="0" fontId="12" fillId="0" borderId="3" xfId="46" applyFont="1" applyBorder="1" applyAlignment="1">
      <alignment horizontal="center" vertical="center"/>
    </xf>
    <xf numFmtId="0" fontId="12" fillId="0" borderId="0" xfId="46" applyFont="1" applyAlignment="1">
      <alignment horizontal="center" vertical="center"/>
    </xf>
    <xf numFmtId="0" fontId="9" fillId="0" borderId="3" xfId="46" applyFont="1" applyBorder="1" applyAlignment="1">
      <alignment horizontal="center" vertical="center"/>
    </xf>
    <xf numFmtId="0" fontId="7" fillId="0" borderId="0" xfId="46" applyAlignment="1">
      <alignment horizontal="center" vertical="center"/>
    </xf>
    <xf numFmtId="0" fontId="7" fillId="0" borderId="0" xfId="46"/>
    <xf numFmtId="0" fontId="9" fillId="0" borderId="0" xfId="37" applyFont="1"/>
    <xf numFmtId="0" fontId="9" fillId="0" borderId="0" xfId="37" applyFont="1" applyAlignment="1">
      <alignment horizontal="center"/>
    </xf>
    <xf numFmtId="0" fontId="9" fillId="0" borderId="0" xfId="37" applyFont="1" applyBorder="1"/>
    <xf numFmtId="0" fontId="15" fillId="0" borderId="0" xfId="37" applyFont="1"/>
    <xf numFmtId="0" fontId="9" fillId="0" borderId="1" xfId="37" applyFont="1" applyBorder="1" applyAlignment="1">
      <alignment horizontal="center"/>
    </xf>
    <xf numFmtId="0" fontId="9" fillId="0" borderId="2" xfId="37" applyFont="1" applyBorder="1" applyAlignment="1">
      <alignment horizontal="center"/>
    </xf>
    <xf numFmtId="0" fontId="13" fillId="0" borderId="3" xfId="37" applyFont="1" applyBorder="1" applyAlignment="1">
      <alignment horizontal="center" vertical="center" wrapText="1"/>
    </xf>
    <xf numFmtId="0" fontId="9" fillId="0" borderId="0" xfId="37" applyFont="1" applyAlignment="1">
      <alignment horizontal="center" vertical="center"/>
    </xf>
    <xf numFmtId="0" fontId="12" fillId="0" borderId="3" xfId="37" applyFont="1" applyBorder="1" applyAlignment="1">
      <alignment horizontal="center" vertical="center"/>
    </xf>
    <xf numFmtId="0" fontId="12" fillId="0" borderId="0" xfId="37" applyFont="1" applyAlignment="1">
      <alignment horizontal="center" vertical="center"/>
    </xf>
    <xf numFmtId="0" fontId="9" fillId="0" borderId="3" xfId="37" applyFont="1" applyBorder="1" applyAlignment="1">
      <alignment horizontal="center" vertical="center"/>
    </xf>
    <xf numFmtId="0" fontId="7" fillId="0" borderId="0" xfId="37" applyAlignment="1">
      <alignment horizontal="center" vertical="center"/>
    </xf>
    <xf numFmtId="0" fontId="7" fillId="0" borderId="0" xfId="37"/>
    <xf numFmtId="0" fontId="9" fillId="0" borderId="0" xfId="36" applyFont="1"/>
    <xf numFmtId="0" fontId="9" fillId="0" borderId="0" xfId="36" applyFont="1" applyAlignment="1">
      <alignment horizontal="center"/>
    </xf>
    <xf numFmtId="0" fontId="9" fillId="0" borderId="0" xfId="36" applyFont="1" applyBorder="1"/>
    <xf numFmtId="0" fontId="15" fillId="0" borderId="0" xfId="36" applyFont="1"/>
    <xf numFmtId="0" fontId="9" fillId="0" borderId="1" xfId="36" applyFont="1" applyBorder="1" applyAlignment="1">
      <alignment horizontal="center"/>
    </xf>
    <xf numFmtId="0" fontId="9" fillId="0" borderId="2" xfId="36" applyFont="1" applyBorder="1" applyAlignment="1">
      <alignment horizontal="center"/>
    </xf>
    <xf numFmtId="0" fontId="13" fillId="0" borderId="3" xfId="36" applyFont="1" applyBorder="1" applyAlignment="1">
      <alignment horizontal="center" vertical="center" wrapText="1"/>
    </xf>
    <xf numFmtId="0" fontId="9" fillId="0" borderId="0" xfId="36" applyFont="1" applyAlignment="1">
      <alignment horizontal="center" vertical="center"/>
    </xf>
    <xf numFmtId="0" fontId="12" fillId="0" borderId="3" xfId="36" applyFont="1" applyBorder="1" applyAlignment="1">
      <alignment horizontal="center" vertical="center"/>
    </xf>
    <xf numFmtId="0" fontId="12" fillId="0" borderId="0" xfId="36" applyFont="1" applyAlignment="1">
      <alignment horizontal="center" vertical="center"/>
    </xf>
    <xf numFmtId="0" fontId="9" fillId="0" borderId="3" xfId="36" applyFont="1" applyBorder="1" applyAlignment="1">
      <alignment horizontal="center" vertical="center"/>
    </xf>
    <xf numFmtId="0" fontId="7" fillId="0" borderId="0" xfId="36" applyAlignment="1">
      <alignment horizontal="center" vertical="center"/>
    </xf>
    <xf numFmtId="0" fontId="7" fillId="0" borderId="0" xfId="36"/>
    <xf numFmtId="0" fontId="9" fillId="0" borderId="0" xfId="27" applyFont="1"/>
    <xf numFmtId="0" fontId="9" fillId="0" borderId="0" xfId="27" applyFont="1" applyAlignment="1">
      <alignment horizontal="center"/>
    </xf>
    <xf numFmtId="0" fontId="9" fillId="0" borderId="0" xfId="27" applyFont="1" applyBorder="1"/>
    <xf numFmtId="0" fontId="9" fillId="0" borderId="1" xfId="27" applyFont="1" applyBorder="1" applyAlignment="1">
      <alignment horizontal="center"/>
    </xf>
    <xf numFmtId="0" fontId="9" fillId="0" borderId="2" xfId="27" applyFont="1" applyBorder="1" applyAlignment="1">
      <alignment horizontal="center"/>
    </xf>
    <xf numFmtId="0" fontId="13" fillId="0" borderId="3" xfId="27" applyFont="1" applyBorder="1" applyAlignment="1">
      <alignment horizontal="center" vertical="center" wrapText="1"/>
    </xf>
    <xf numFmtId="0" fontId="9" fillId="0" borderId="0" xfId="27" applyFont="1" applyAlignment="1">
      <alignment horizontal="center" vertical="center"/>
    </xf>
    <xf numFmtId="0" fontId="12" fillId="0" borderId="3" xfId="27" applyFont="1" applyBorder="1" applyAlignment="1">
      <alignment horizontal="center" vertical="center"/>
    </xf>
    <xf numFmtId="0" fontId="12" fillId="0" borderId="0" xfId="27" applyFont="1" applyAlignment="1">
      <alignment horizontal="center" vertical="center"/>
    </xf>
    <xf numFmtId="0" fontId="9" fillId="0" borderId="3" xfId="27" applyFont="1" applyBorder="1" applyAlignment="1">
      <alignment horizontal="center" vertical="center"/>
    </xf>
    <xf numFmtId="0" fontId="7" fillId="0" borderId="0" xfId="27" applyAlignment="1">
      <alignment horizontal="center" vertical="center"/>
    </xf>
    <xf numFmtId="0" fontId="7" fillId="0" borderId="0" xfId="27"/>
    <xf numFmtId="0" fontId="9" fillId="0" borderId="0" xfId="28" applyFont="1"/>
    <xf numFmtId="0" fontId="11" fillId="0" borderId="0" xfId="28" applyFont="1" applyAlignment="1">
      <alignment horizontal="left"/>
    </xf>
    <xf numFmtId="0" fontId="9" fillId="0" borderId="0" xfId="28" applyFont="1" applyAlignment="1">
      <alignment horizontal="center"/>
    </xf>
    <xf numFmtId="0" fontId="9" fillId="0" borderId="0" xfId="28" applyFont="1" applyBorder="1"/>
    <xf numFmtId="0" fontId="15" fillId="0" borderId="0" xfId="28" applyFont="1"/>
    <xf numFmtId="0" fontId="9" fillId="0" borderId="1" xfId="28" applyFont="1" applyBorder="1" applyAlignment="1">
      <alignment horizontal="center"/>
    </xf>
    <xf numFmtId="0" fontId="9" fillId="0" borderId="2" xfId="28" applyFont="1" applyBorder="1" applyAlignment="1">
      <alignment horizontal="center"/>
    </xf>
    <xf numFmtId="0" fontId="13" fillId="0" borderId="3" xfId="28" applyFont="1" applyBorder="1" applyAlignment="1">
      <alignment horizontal="center" vertical="center" wrapText="1"/>
    </xf>
    <xf numFmtId="0" fontId="9" fillId="0" borderId="0" xfId="28" applyFont="1" applyAlignment="1">
      <alignment horizontal="center" vertical="center"/>
    </xf>
    <xf numFmtId="0" fontId="12" fillId="0" borderId="3" xfId="28" applyFont="1" applyBorder="1" applyAlignment="1">
      <alignment horizontal="center" vertical="center"/>
    </xf>
    <xf numFmtId="0" fontId="12" fillId="0" borderId="0" xfId="28" applyFont="1" applyAlignment="1">
      <alignment horizontal="center" vertical="center"/>
    </xf>
    <xf numFmtId="0" fontId="9" fillId="0" borderId="3" xfId="28" applyFont="1" applyBorder="1" applyAlignment="1">
      <alignment horizontal="center" vertical="center"/>
    </xf>
    <xf numFmtId="0" fontId="7" fillId="0" borderId="0" xfId="28" applyAlignment="1">
      <alignment horizontal="center" vertical="center"/>
    </xf>
    <xf numFmtId="0" fontId="7" fillId="0" borderId="0" xfId="28"/>
    <xf numFmtId="0" fontId="9" fillId="0" borderId="0" xfId="33" applyFont="1"/>
    <xf numFmtId="0" fontId="9" fillId="0" borderId="0" xfId="33" applyFont="1" applyAlignment="1">
      <alignment horizontal="center"/>
    </xf>
    <xf numFmtId="0" fontId="9" fillId="0" borderId="0" xfId="33" applyFont="1" applyBorder="1"/>
    <xf numFmtId="0" fontId="9" fillId="0" borderId="1" xfId="33" applyFont="1" applyBorder="1" applyAlignment="1">
      <alignment horizontal="center"/>
    </xf>
    <xf numFmtId="0" fontId="9" fillId="0" borderId="2" xfId="33" applyFont="1" applyBorder="1" applyAlignment="1">
      <alignment horizontal="center"/>
    </xf>
    <xf numFmtId="0" fontId="13" fillId="0" borderId="3" xfId="33" applyFont="1" applyBorder="1" applyAlignment="1">
      <alignment horizontal="center" vertical="center" wrapText="1"/>
    </xf>
    <xf numFmtId="0" fontId="9" fillId="0" borderId="0" xfId="33" applyFont="1" applyAlignment="1">
      <alignment horizontal="center" vertical="center"/>
    </xf>
    <xf numFmtId="0" fontId="12" fillId="0" borderId="3" xfId="33" applyFont="1" applyBorder="1" applyAlignment="1">
      <alignment horizontal="center" vertical="center"/>
    </xf>
    <xf numFmtId="0" fontId="12" fillId="0" borderId="0" xfId="33" applyFont="1" applyAlignment="1">
      <alignment horizontal="center" vertical="center"/>
    </xf>
    <xf numFmtId="0" fontId="9" fillId="0" borderId="3" xfId="33" applyFont="1" applyBorder="1" applyAlignment="1">
      <alignment horizontal="center" vertical="center"/>
    </xf>
    <xf numFmtId="0" fontId="7" fillId="0" borderId="0" xfId="33" applyAlignment="1">
      <alignment horizontal="center" vertical="center"/>
    </xf>
    <xf numFmtId="0" fontId="7" fillId="0" borderId="0" xfId="33"/>
    <xf numFmtId="0" fontId="9" fillId="0" borderId="0" xfId="38" applyFont="1"/>
    <xf numFmtId="0" fontId="9" fillId="0" borderId="0" xfId="38" applyFont="1" applyAlignment="1">
      <alignment horizontal="center"/>
    </xf>
    <xf numFmtId="0" fontId="9" fillId="0" borderId="0" xfId="38" applyFont="1" applyBorder="1"/>
    <xf numFmtId="0" fontId="9" fillId="0" borderId="1" xfId="38" applyFont="1" applyBorder="1" applyAlignment="1">
      <alignment horizontal="center"/>
    </xf>
    <xf numFmtId="0" fontId="9" fillId="0" borderId="2" xfId="38" applyFont="1" applyBorder="1" applyAlignment="1">
      <alignment horizontal="center"/>
    </xf>
    <xf numFmtId="0" fontId="13" fillId="0" borderId="3" xfId="38" applyFont="1" applyBorder="1" applyAlignment="1">
      <alignment horizontal="center" vertical="center" wrapText="1"/>
    </xf>
    <xf numFmtId="0" fontId="9" fillId="0" borderId="0" xfId="38" applyFont="1" applyAlignment="1">
      <alignment horizontal="center" vertical="center"/>
    </xf>
    <xf numFmtId="0" fontId="12" fillId="0" borderId="3" xfId="38" applyFont="1" applyBorder="1" applyAlignment="1">
      <alignment horizontal="center" vertical="center"/>
    </xf>
    <xf numFmtId="0" fontId="12" fillId="0" borderId="0" xfId="38" applyFont="1" applyAlignment="1">
      <alignment horizontal="center" vertical="center"/>
    </xf>
    <xf numFmtId="0" fontId="9" fillId="0" borderId="3" xfId="38" applyFont="1" applyBorder="1" applyAlignment="1">
      <alignment horizontal="center" vertical="center"/>
    </xf>
    <xf numFmtId="0" fontId="7" fillId="0" borderId="0" xfId="38" applyAlignment="1">
      <alignment horizontal="center" vertical="center"/>
    </xf>
    <xf numFmtId="0" fontId="7" fillId="0" borderId="0" xfId="38"/>
    <xf numFmtId="0" fontId="9" fillId="0" borderId="0" xfId="47" applyFont="1"/>
    <xf numFmtId="0" fontId="9" fillId="0" borderId="0" xfId="47" applyFont="1" applyAlignment="1">
      <alignment horizontal="center"/>
    </xf>
    <xf numFmtId="0" fontId="9" fillId="0" borderId="0" xfId="47" applyFont="1" applyBorder="1"/>
    <xf numFmtId="0" fontId="9" fillId="0" borderId="1" xfId="47" applyFont="1" applyBorder="1" applyAlignment="1">
      <alignment horizontal="center"/>
    </xf>
    <xf numFmtId="0" fontId="9" fillId="0" borderId="2" xfId="47" applyFont="1" applyBorder="1" applyAlignment="1">
      <alignment horizontal="center"/>
    </xf>
    <xf numFmtId="0" fontId="13" fillId="0" borderId="3" xfId="47" applyFont="1" applyBorder="1" applyAlignment="1">
      <alignment horizontal="center" vertical="center" wrapText="1"/>
    </xf>
    <xf numFmtId="0" fontId="9" fillId="0" borderId="0" xfId="47" applyFont="1" applyAlignment="1">
      <alignment horizontal="center" vertical="center"/>
    </xf>
    <xf numFmtId="0" fontId="12" fillId="0" borderId="3" xfId="47" applyFont="1" applyBorder="1" applyAlignment="1">
      <alignment horizontal="center" vertical="center"/>
    </xf>
    <xf numFmtId="0" fontId="12" fillId="0" borderId="0" xfId="47" applyFont="1" applyAlignment="1">
      <alignment horizontal="center" vertical="center"/>
    </xf>
    <xf numFmtId="0" fontId="9" fillId="0" borderId="3" xfId="47" applyFont="1" applyBorder="1" applyAlignment="1">
      <alignment horizontal="center" vertical="center"/>
    </xf>
    <xf numFmtId="0" fontId="7" fillId="0" borderId="0" xfId="47" applyAlignment="1">
      <alignment horizontal="center" vertical="center"/>
    </xf>
    <xf numFmtId="0" fontId="7" fillId="0" borderId="0" xfId="47"/>
    <xf numFmtId="0" fontId="9" fillId="0" borderId="0" xfId="49" applyFont="1"/>
    <xf numFmtId="0" fontId="9" fillId="0" borderId="0" xfId="49" applyFont="1" applyAlignment="1">
      <alignment horizontal="center"/>
    </xf>
    <xf numFmtId="0" fontId="9" fillId="0" borderId="0" xfId="49" applyFont="1" applyBorder="1"/>
    <xf numFmtId="0" fontId="9" fillId="0" borderId="1" xfId="49" applyFont="1" applyBorder="1" applyAlignment="1">
      <alignment horizontal="center"/>
    </xf>
    <xf numFmtId="0" fontId="9" fillId="0" borderId="2" xfId="49" applyFont="1" applyBorder="1" applyAlignment="1">
      <alignment horizontal="center"/>
    </xf>
    <xf numFmtId="0" fontId="13" fillId="0" borderId="3" xfId="49" applyFont="1" applyBorder="1" applyAlignment="1">
      <alignment horizontal="center" vertical="center" wrapText="1"/>
    </xf>
    <xf numFmtId="0" fontId="9" fillId="0" borderId="0" xfId="49" applyFont="1" applyAlignment="1">
      <alignment horizontal="center" vertical="center"/>
    </xf>
    <xf numFmtId="0" fontId="12" fillId="0" borderId="3" xfId="49" applyFont="1" applyBorder="1" applyAlignment="1">
      <alignment horizontal="center" vertical="center"/>
    </xf>
    <xf numFmtId="0" fontId="12" fillId="0" borderId="0" xfId="49" applyFont="1" applyAlignment="1">
      <alignment horizontal="center" vertical="center"/>
    </xf>
    <xf numFmtId="0" fontId="9" fillId="0" borderId="3" xfId="49" applyFont="1" applyBorder="1" applyAlignment="1">
      <alignment horizontal="center" vertical="center"/>
    </xf>
    <xf numFmtId="0" fontId="7" fillId="0" borderId="0" xfId="49" applyAlignment="1">
      <alignment horizontal="center" vertical="center"/>
    </xf>
    <xf numFmtId="0" fontId="7" fillId="0" borderId="0" xfId="49"/>
    <xf numFmtId="0" fontId="9" fillId="0" borderId="0" xfId="53" applyFont="1"/>
    <xf numFmtId="0" fontId="9" fillId="0" borderId="0" xfId="53" applyFont="1" applyAlignment="1">
      <alignment horizontal="center"/>
    </xf>
    <xf numFmtId="0" fontId="9" fillId="0" borderId="0" xfId="53" applyFont="1" applyBorder="1"/>
    <xf numFmtId="0" fontId="9" fillId="0" borderId="1" xfId="53" applyFont="1" applyBorder="1" applyAlignment="1">
      <alignment horizontal="center"/>
    </xf>
    <xf numFmtId="0" fontId="9" fillId="0" borderId="2" xfId="53" applyFont="1" applyBorder="1" applyAlignment="1">
      <alignment horizontal="center"/>
    </xf>
    <xf numFmtId="0" fontId="13" fillId="0" borderId="3" xfId="53" applyFont="1" applyBorder="1" applyAlignment="1">
      <alignment horizontal="center" vertical="center" wrapText="1"/>
    </xf>
    <xf numFmtId="0" fontId="9" fillId="0" borderId="0" xfId="53" applyFont="1" applyAlignment="1">
      <alignment horizontal="center" vertical="center"/>
    </xf>
    <xf numFmtId="0" fontId="12" fillId="0" borderId="3" xfId="53" applyFont="1" applyBorder="1" applyAlignment="1">
      <alignment horizontal="center" vertical="center"/>
    </xf>
    <xf numFmtId="0" fontId="12" fillId="0" borderId="0" xfId="53" applyFont="1" applyAlignment="1">
      <alignment horizontal="center" vertical="center"/>
    </xf>
    <xf numFmtId="0" fontId="9" fillId="0" borderId="3" xfId="53" applyFont="1" applyBorder="1" applyAlignment="1">
      <alignment horizontal="center" vertical="center"/>
    </xf>
    <xf numFmtId="0" fontId="7" fillId="0" borderId="0" xfId="53" applyAlignment="1">
      <alignment horizontal="center" vertical="center"/>
    </xf>
    <xf numFmtId="0" fontId="7" fillId="0" borderId="0" xfId="53"/>
    <xf numFmtId="0" fontId="9" fillId="0" borderId="0" xfId="34" applyFont="1"/>
    <xf numFmtId="0" fontId="9" fillId="0" borderId="0" xfId="34" applyFont="1" applyAlignment="1">
      <alignment horizontal="center"/>
    </xf>
    <xf numFmtId="0" fontId="9" fillId="0" borderId="0" xfId="34" applyFont="1" applyBorder="1"/>
    <xf numFmtId="0" fontId="9" fillId="0" borderId="1" xfId="34" applyFont="1" applyBorder="1" applyAlignment="1">
      <alignment horizontal="center"/>
    </xf>
    <xf numFmtId="0" fontId="9" fillId="0" borderId="2" xfId="34" applyFont="1" applyBorder="1" applyAlignment="1">
      <alignment horizontal="center"/>
    </xf>
    <xf numFmtId="0" fontId="13" fillId="0" borderId="3" xfId="34" applyFont="1" applyBorder="1" applyAlignment="1">
      <alignment horizontal="center" vertical="center" wrapText="1"/>
    </xf>
    <xf numFmtId="0" fontId="9" fillId="0" borderId="0" xfId="34" applyFont="1" applyAlignment="1">
      <alignment horizontal="center" vertical="center"/>
    </xf>
    <xf numFmtId="0" fontId="12" fillId="0" borderId="3" xfId="34" applyFont="1" applyBorder="1" applyAlignment="1">
      <alignment horizontal="center" vertical="center"/>
    </xf>
    <xf numFmtId="0" fontId="12" fillId="0" borderId="0" xfId="34" applyFont="1" applyAlignment="1">
      <alignment horizontal="center" vertical="center"/>
    </xf>
    <xf numFmtId="0" fontId="9" fillId="0" borderId="3" xfId="34" applyFont="1" applyBorder="1" applyAlignment="1">
      <alignment horizontal="center" vertical="center"/>
    </xf>
    <xf numFmtId="0" fontId="7" fillId="0" borderId="0" xfId="34" applyAlignment="1">
      <alignment horizontal="center" vertical="center"/>
    </xf>
    <xf numFmtId="0" fontId="7" fillId="0" borderId="0" xfId="34"/>
    <xf numFmtId="0" fontId="9" fillId="0" borderId="0" xfId="57" applyFont="1"/>
    <xf numFmtId="0" fontId="9" fillId="0" borderId="0" xfId="57" applyFont="1" applyAlignment="1">
      <alignment horizontal="center"/>
    </xf>
    <xf numFmtId="0" fontId="9" fillId="0" borderId="0" xfId="57" applyFont="1" applyBorder="1"/>
    <xf numFmtId="0" fontId="9" fillId="0" borderId="1" xfId="57" applyFont="1" applyBorder="1" applyAlignment="1">
      <alignment horizontal="center"/>
    </xf>
    <xf numFmtId="0" fontId="9" fillId="0" borderId="2" xfId="57" applyFont="1" applyBorder="1" applyAlignment="1">
      <alignment horizontal="center"/>
    </xf>
    <xf numFmtId="0" fontId="13" fillId="0" borderId="3" xfId="57" applyFont="1" applyBorder="1" applyAlignment="1">
      <alignment horizontal="center" vertical="center" wrapText="1"/>
    </xf>
    <xf numFmtId="0" fontId="9" fillId="0" borderId="0" xfId="57" applyFont="1" applyAlignment="1">
      <alignment horizontal="center" vertical="center"/>
    </xf>
    <xf numFmtId="0" fontId="12" fillId="0" borderId="3" xfId="57" applyFont="1" applyBorder="1" applyAlignment="1">
      <alignment horizontal="center" vertical="center"/>
    </xf>
    <xf numFmtId="0" fontId="12" fillId="0" borderId="0" xfId="57" applyFont="1" applyAlignment="1">
      <alignment horizontal="center" vertical="center"/>
    </xf>
    <xf numFmtId="0" fontId="9" fillId="0" borderId="3" xfId="57" applyFont="1" applyBorder="1" applyAlignment="1">
      <alignment horizontal="center" vertical="center"/>
    </xf>
    <xf numFmtId="0" fontId="7" fillId="0" borderId="0" xfId="57" applyAlignment="1">
      <alignment horizontal="center" vertical="center"/>
    </xf>
    <xf numFmtId="0" fontId="7" fillId="0" borderId="0" xfId="57"/>
    <xf numFmtId="0" fontId="9" fillId="0" borderId="0" xfId="40" applyFont="1"/>
    <xf numFmtId="0" fontId="9" fillId="0" borderId="0" xfId="40" applyFont="1" applyAlignment="1">
      <alignment horizontal="center"/>
    </xf>
    <xf numFmtId="0" fontId="9" fillId="0" borderId="0" xfId="40" applyFont="1" applyBorder="1"/>
    <xf numFmtId="0" fontId="9" fillId="0" borderId="1" xfId="40" applyFont="1" applyBorder="1" applyAlignment="1">
      <alignment horizontal="center"/>
    </xf>
    <xf numFmtId="0" fontId="9" fillId="0" borderId="2" xfId="40" applyFont="1" applyBorder="1" applyAlignment="1">
      <alignment horizontal="center"/>
    </xf>
    <xf numFmtId="0" fontId="13" fillId="0" borderId="3" xfId="40" applyFont="1" applyBorder="1" applyAlignment="1">
      <alignment horizontal="center" vertical="center" wrapText="1"/>
    </xf>
    <xf numFmtId="0" fontId="9" fillId="0" borderId="0" xfId="40" applyFont="1" applyAlignment="1">
      <alignment horizontal="center" vertical="center"/>
    </xf>
    <xf numFmtId="0" fontId="12" fillId="0" borderId="3" xfId="40" applyFont="1" applyBorder="1" applyAlignment="1">
      <alignment horizontal="center" vertical="center"/>
    </xf>
    <xf numFmtId="0" fontId="12" fillId="0" borderId="0" xfId="40" applyFont="1" applyAlignment="1">
      <alignment horizontal="center" vertical="center"/>
    </xf>
    <xf numFmtId="0" fontId="9" fillId="0" borderId="3" xfId="40" applyFont="1" applyBorder="1" applyAlignment="1">
      <alignment horizontal="center" vertical="center"/>
    </xf>
    <xf numFmtId="0" fontId="7" fillId="0" borderId="0" xfId="40" applyAlignment="1">
      <alignment horizontal="center" vertical="center"/>
    </xf>
    <xf numFmtId="0" fontId="7" fillId="0" borderId="0" xfId="40"/>
    <xf numFmtId="0" fontId="9" fillId="0" borderId="0" xfId="62" applyFont="1"/>
    <xf numFmtId="0" fontId="9" fillId="0" borderId="0" xfId="62" applyFont="1" applyAlignment="1">
      <alignment horizontal="center"/>
    </xf>
    <xf numFmtId="0" fontId="9" fillId="0" borderId="0" xfId="62" applyFont="1" applyBorder="1"/>
    <xf numFmtId="0" fontId="9" fillId="0" borderId="1" xfId="62" applyFont="1" applyBorder="1" applyAlignment="1">
      <alignment horizontal="center"/>
    </xf>
    <xf numFmtId="0" fontId="9" fillId="0" borderId="2" xfId="62" applyFont="1" applyBorder="1" applyAlignment="1">
      <alignment horizontal="center"/>
    </xf>
    <xf numFmtId="0" fontId="13" fillId="0" borderId="3" xfId="62" applyFont="1" applyBorder="1" applyAlignment="1">
      <alignment horizontal="center" vertical="center" wrapText="1"/>
    </xf>
    <xf numFmtId="0" fontId="9" fillId="0" borderId="0" xfId="62" applyFont="1" applyAlignment="1">
      <alignment horizontal="center" vertical="center"/>
    </xf>
    <xf numFmtId="0" fontId="12" fillId="0" borderId="3" xfId="62" applyFont="1" applyBorder="1" applyAlignment="1">
      <alignment horizontal="center" vertical="center"/>
    </xf>
    <xf numFmtId="0" fontId="12" fillId="0" borderId="0" xfId="62" applyFont="1" applyAlignment="1">
      <alignment horizontal="center" vertical="center"/>
    </xf>
    <xf numFmtId="0" fontId="9" fillId="0" borderId="3" xfId="62" applyFont="1" applyBorder="1" applyAlignment="1">
      <alignment horizontal="center" vertical="center"/>
    </xf>
    <xf numFmtId="0" fontId="7" fillId="0" borderId="0" xfId="62" applyAlignment="1">
      <alignment horizontal="center" vertical="center"/>
    </xf>
    <xf numFmtId="0" fontId="7" fillId="0" borderId="0" xfId="62"/>
    <xf numFmtId="0" fontId="9" fillId="0" borderId="0" xfId="64" applyFont="1"/>
    <xf numFmtId="0" fontId="9" fillId="0" borderId="0" xfId="64" applyFont="1" applyAlignment="1">
      <alignment horizontal="center"/>
    </xf>
    <xf numFmtId="0" fontId="9" fillId="0" borderId="0" xfId="64" applyFont="1" applyBorder="1"/>
    <xf numFmtId="0" fontId="9" fillId="0" borderId="1" xfId="64" applyFont="1" applyBorder="1" applyAlignment="1">
      <alignment horizontal="center"/>
    </xf>
    <xf numFmtId="0" fontId="9" fillId="0" borderId="2" xfId="64" applyFont="1" applyBorder="1" applyAlignment="1">
      <alignment horizontal="center"/>
    </xf>
    <xf numFmtId="0" fontId="13" fillId="0" borderId="3" xfId="64" applyFont="1" applyBorder="1" applyAlignment="1">
      <alignment horizontal="center" vertical="center" wrapText="1"/>
    </xf>
    <xf numFmtId="0" fontId="9" fillId="0" borderId="0" xfId="64" applyFont="1" applyAlignment="1">
      <alignment horizontal="center" vertical="center"/>
    </xf>
    <xf numFmtId="0" fontId="12" fillId="0" borderId="3" xfId="64" applyFont="1" applyBorder="1" applyAlignment="1">
      <alignment horizontal="center" vertical="center"/>
    </xf>
    <xf numFmtId="0" fontId="12" fillId="0" borderId="0" xfId="64" applyFont="1" applyAlignment="1">
      <alignment horizontal="center" vertical="center"/>
    </xf>
    <xf numFmtId="0" fontId="9" fillId="0" borderId="3" xfId="64" applyFont="1" applyBorder="1" applyAlignment="1">
      <alignment horizontal="center" vertical="center"/>
    </xf>
    <xf numFmtId="0" fontId="7" fillId="0" borderId="0" xfId="64" applyAlignment="1">
      <alignment horizontal="center" vertical="center"/>
    </xf>
    <xf numFmtId="0" fontId="7" fillId="0" borderId="0" xfId="64"/>
    <xf numFmtId="0" fontId="9" fillId="0" borderId="0" xfId="20" applyFont="1"/>
    <xf numFmtId="0" fontId="9" fillId="0" borderId="0" xfId="20" applyFont="1" applyAlignment="1">
      <alignment horizontal="center"/>
    </xf>
    <xf numFmtId="0" fontId="9" fillId="0" borderId="0" xfId="20" applyFont="1" applyBorder="1"/>
    <xf numFmtId="0" fontId="15" fillId="0" borderId="0" xfId="20" applyFont="1"/>
    <xf numFmtId="0" fontId="9" fillId="0" borderId="1" xfId="20" applyFont="1" applyBorder="1" applyAlignment="1">
      <alignment horizontal="center"/>
    </xf>
    <xf numFmtId="0" fontId="9" fillId="0" borderId="2" xfId="20" applyFont="1" applyBorder="1" applyAlignment="1">
      <alignment horizontal="center"/>
    </xf>
    <xf numFmtId="0" fontId="13" fillId="0" borderId="3" xfId="20" applyFont="1" applyBorder="1" applyAlignment="1">
      <alignment horizontal="center" vertical="center" wrapText="1"/>
    </xf>
    <xf numFmtId="0" fontId="9" fillId="0" borderId="0" xfId="20" applyFont="1" applyAlignment="1">
      <alignment horizontal="center" vertical="center"/>
    </xf>
    <xf numFmtId="0" fontId="12" fillId="0" borderId="3" xfId="20" applyFont="1" applyBorder="1" applyAlignment="1">
      <alignment horizontal="center" vertical="center"/>
    </xf>
    <xf numFmtId="0" fontId="12" fillId="0" borderId="0" xfId="20" applyFont="1" applyAlignment="1">
      <alignment horizontal="center" vertical="center"/>
    </xf>
    <xf numFmtId="0" fontId="9" fillId="0" borderId="3" xfId="20" applyFont="1" applyBorder="1" applyAlignment="1">
      <alignment horizontal="center" vertical="center"/>
    </xf>
    <xf numFmtId="0" fontId="7" fillId="0" borderId="0" xfId="20" applyAlignment="1">
      <alignment horizontal="center" vertical="center"/>
    </xf>
    <xf numFmtId="0" fontId="7" fillId="0" borderId="0" xfId="20"/>
    <xf numFmtId="0" fontId="9" fillId="0" borderId="0" xfId="22" applyFont="1"/>
    <xf numFmtId="0" fontId="9" fillId="0" borderId="0" xfId="22" applyFont="1" applyAlignment="1">
      <alignment horizontal="center"/>
    </xf>
    <xf numFmtId="0" fontId="9" fillId="0" borderId="0" xfId="22" applyFont="1" applyBorder="1"/>
    <xf numFmtId="0" fontId="15" fillId="0" borderId="0" xfId="22" applyFont="1"/>
    <xf numFmtId="0" fontId="9" fillId="0" borderId="1" xfId="22" applyFont="1" applyBorder="1" applyAlignment="1">
      <alignment horizontal="center"/>
    </xf>
    <xf numFmtId="0" fontId="9" fillId="0" borderId="2" xfId="22" applyFont="1" applyBorder="1" applyAlignment="1">
      <alignment horizontal="center"/>
    </xf>
    <xf numFmtId="0" fontId="13" fillId="0" borderId="3" xfId="22" applyFont="1" applyBorder="1" applyAlignment="1">
      <alignment horizontal="center" vertical="center" wrapText="1"/>
    </xf>
    <xf numFmtId="0" fontId="9" fillId="0" borderId="0" xfId="22" applyFont="1" applyAlignment="1">
      <alignment horizontal="center" vertical="center"/>
    </xf>
    <xf numFmtId="0" fontId="12" fillId="0" borderId="3" xfId="22" applyFont="1" applyBorder="1" applyAlignment="1">
      <alignment horizontal="center" vertical="center"/>
    </xf>
    <xf numFmtId="0" fontId="12" fillId="0" borderId="0" xfId="22" applyFont="1" applyAlignment="1">
      <alignment horizontal="center" vertical="center"/>
    </xf>
    <xf numFmtId="0" fontId="9" fillId="0" borderId="3" xfId="22" applyFont="1" applyBorder="1" applyAlignment="1">
      <alignment horizontal="center" vertical="center"/>
    </xf>
    <xf numFmtId="0" fontId="7" fillId="0" borderId="0" xfId="22" applyAlignment="1">
      <alignment horizontal="center" vertical="center"/>
    </xf>
    <xf numFmtId="0" fontId="7" fillId="0" borderId="0" xfId="22"/>
    <xf numFmtId="0" fontId="9" fillId="0" borderId="0" xfId="61" applyFont="1"/>
    <xf numFmtId="0" fontId="9" fillId="0" borderId="0" xfId="61" applyFont="1" applyAlignment="1">
      <alignment horizontal="center"/>
    </xf>
    <xf numFmtId="0" fontId="9" fillId="0" borderId="0" xfId="61" applyFont="1" applyBorder="1"/>
    <xf numFmtId="0" fontId="15" fillId="0" borderId="0" xfId="61" applyFont="1"/>
    <xf numFmtId="0" fontId="9" fillId="0" borderId="1" xfId="61" applyFont="1" applyBorder="1" applyAlignment="1">
      <alignment horizontal="center"/>
    </xf>
    <xf numFmtId="0" fontId="9" fillId="0" borderId="2" xfId="61" applyFont="1" applyBorder="1" applyAlignment="1">
      <alignment horizontal="center"/>
    </xf>
    <xf numFmtId="0" fontId="13" fillId="0" borderId="3" xfId="61" applyFont="1" applyBorder="1" applyAlignment="1">
      <alignment horizontal="center" vertical="center" wrapText="1"/>
    </xf>
    <xf numFmtId="0" fontId="9" fillId="0" borderId="0" xfId="61" applyFont="1" applyAlignment="1">
      <alignment horizontal="center" vertical="center"/>
    </xf>
    <xf numFmtId="0" fontId="12" fillId="0" borderId="3" xfId="61" applyFont="1" applyBorder="1" applyAlignment="1">
      <alignment horizontal="center" vertical="center"/>
    </xf>
    <xf numFmtId="0" fontId="12" fillId="0" borderId="0" xfId="61" applyFont="1" applyAlignment="1">
      <alignment horizontal="center" vertical="center"/>
    </xf>
    <xf numFmtId="0" fontId="9" fillId="0" borderId="3" xfId="61" applyFont="1" applyBorder="1" applyAlignment="1">
      <alignment horizontal="center" vertical="center"/>
    </xf>
    <xf numFmtId="0" fontId="7" fillId="0" borderId="0" xfId="61" applyAlignment="1">
      <alignment horizontal="center" vertical="center"/>
    </xf>
    <xf numFmtId="0" fontId="7" fillId="0" borderId="0" xfId="61"/>
    <xf numFmtId="0" fontId="9" fillId="0" borderId="0" xfId="54" applyFont="1"/>
    <xf numFmtId="0" fontId="9" fillId="0" borderId="0" xfId="54" applyFont="1" applyAlignment="1">
      <alignment horizontal="center"/>
    </xf>
    <xf numFmtId="0" fontId="9" fillId="0" borderId="0" xfId="54" applyFont="1" applyBorder="1"/>
    <xf numFmtId="0" fontId="15" fillId="0" borderId="0" xfId="54" applyFont="1"/>
    <xf numFmtId="0" fontId="9" fillId="0" borderId="1" xfId="54" applyFont="1" applyBorder="1" applyAlignment="1">
      <alignment horizontal="center"/>
    </xf>
    <xf numFmtId="0" fontId="9" fillId="0" borderId="2" xfId="54" applyFont="1" applyBorder="1" applyAlignment="1">
      <alignment horizontal="center"/>
    </xf>
    <xf numFmtId="0" fontId="13" fillId="0" borderId="3" xfId="54" applyFont="1" applyBorder="1" applyAlignment="1">
      <alignment horizontal="center" vertical="center" wrapText="1"/>
    </xf>
    <xf numFmtId="0" fontId="9" fillId="0" borderId="0" xfId="54" applyFont="1" applyAlignment="1">
      <alignment horizontal="center" vertical="center"/>
    </xf>
    <xf numFmtId="0" fontId="12" fillId="0" borderId="3" xfId="54" applyFont="1" applyBorder="1" applyAlignment="1">
      <alignment horizontal="center" vertical="center"/>
    </xf>
    <xf numFmtId="0" fontId="12" fillId="0" borderId="0" xfId="54" applyFont="1" applyAlignment="1">
      <alignment horizontal="center" vertical="center"/>
    </xf>
    <xf numFmtId="0" fontId="9" fillId="0" borderId="3" xfId="54" applyFont="1" applyBorder="1" applyAlignment="1">
      <alignment horizontal="center" vertical="center"/>
    </xf>
    <xf numFmtId="0" fontId="7" fillId="0" borderId="0" xfId="54" applyAlignment="1">
      <alignment horizontal="center" vertical="center"/>
    </xf>
    <xf numFmtId="0" fontId="7" fillId="0" borderId="0" xfId="54"/>
    <xf numFmtId="0" fontId="9" fillId="0" borderId="0" xfId="67" applyFont="1"/>
    <xf numFmtId="0" fontId="9" fillId="0" borderId="0" xfId="67" applyFont="1" applyAlignment="1">
      <alignment horizontal="center"/>
    </xf>
    <xf numFmtId="0" fontId="9" fillId="0" borderId="0" xfId="67" applyFont="1" applyBorder="1"/>
    <xf numFmtId="0" fontId="15" fillId="0" borderId="0" xfId="67" applyFont="1"/>
    <xf numFmtId="0" fontId="9" fillId="0" borderId="1" xfId="67" applyFont="1" applyBorder="1" applyAlignment="1">
      <alignment horizontal="center"/>
    </xf>
    <xf numFmtId="0" fontId="9" fillId="0" borderId="2" xfId="67" applyFont="1" applyBorder="1" applyAlignment="1">
      <alignment horizontal="center"/>
    </xf>
    <xf numFmtId="0" fontId="13" fillId="0" borderId="3" xfId="67" applyFont="1" applyBorder="1" applyAlignment="1">
      <alignment horizontal="center" vertical="center" wrapText="1"/>
    </xf>
    <xf numFmtId="0" fontId="9" fillId="0" borderId="0" xfId="67" applyFont="1" applyAlignment="1">
      <alignment horizontal="center" vertical="center"/>
    </xf>
    <xf numFmtId="0" fontId="12" fillId="0" borderId="3" xfId="67" applyFont="1" applyBorder="1" applyAlignment="1">
      <alignment horizontal="center" vertical="center"/>
    </xf>
    <xf numFmtId="0" fontId="12" fillId="0" borderId="0" xfId="67" applyFont="1" applyAlignment="1">
      <alignment horizontal="center" vertical="center"/>
    </xf>
    <xf numFmtId="0" fontId="9" fillId="0" borderId="3" xfId="67" applyFont="1" applyBorder="1" applyAlignment="1">
      <alignment horizontal="center" vertical="center"/>
    </xf>
    <xf numFmtId="0" fontId="7" fillId="0" borderId="0" xfId="67" applyAlignment="1">
      <alignment horizontal="center" vertical="center"/>
    </xf>
    <xf numFmtId="0" fontId="7" fillId="0" borderId="0" xfId="67"/>
    <xf numFmtId="0" fontId="9" fillId="0" borderId="0" xfId="31" applyFont="1" applyAlignment="1">
      <alignment horizontal="center"/>
    </xf>
    <xf numFmtId="0" fontId="9" fillId="0" borderId="0" xfId="31" applyFont="1"/>
    <xf numFmtId="0" fontId="7" fillId="0" borderId="0" xfId="31"/>
    <xf numFmtId="0" fontId="10" fillId="0" borderId="0" xfId="31" applyFont="1"/>
    <xf numFmtId="0" fontId="9" fillId="0" borderId="0" xfId="31" applyFont="1" applyAlignment="1"/>
    <xf numFmtId="0" fontId="13" fillId="0" borderId="3" xfId="31" applyFont="1" applyBorder="1" applyAlignment="1">
      <alignment horizontal="center" vertical="center" wrapText="1"/>
    </xf>
    <xf numFmtId="0" fontId="7" fillId="0" borderId="0" xfId="31" applyAlignment="1">
      <alignment horizontal="center" vertical="center"/>
    </xf>
    <xf numFmtId="0" fontId="12" fillId="0" borderId="3" xfId="31" applyFont="1" applyBorder="1" applyAlignment="1">
      <alignment horizontal="center"/>
    </xf>
    <xf numFmtId="0" fontId="8" fillId="0" borderId="0" xfId="31" applyFont="1" applyAlignment="1">
      <alignment horizontal="center"/>
    </xf>
    <xf numFmtId="0" fontId="16" fillId="0" borderId="0" xfId="31" applyFont="1"/>
    <xf numFmtId="0" fontId="9" fillId="0" borderId="0" xfId="23" applyFont="1"/>
    <xf numFmtId="0" fontId="9" fillId="0" borderId="0" xfId="23" applyFont="1" applyAlignment="1">
      <alignment horizontal="center"/>
    </xf>
    <xf numFmtId="0" fontId="9" fillId="0" borderId="0" xfId="23" applyFont="1" applyBorder="1"/>
    <xf numFmtId="0" fontId="9" fillId="0" borderId="1" xfId="23" applyFont="1" applyBorder="1" applyAlignment="1">
      <alignment horizontal="center"/>
    </xf>
    <xf numFmtId="0" fontId="9" fillId="0" borderId="2" xfId="23" applyFont="1" applyBorder="1" applyAlignment="1">
      <alignment horizontal="center"/>
    </xf>
    <xf numFmtId="0" fontId="13" fillId="0" borderId="3" xfId="23" applyFont="1" applyBorder="1" applyAlignment="1">
      <alignment horizontal="center" vertical="center" wrapText="1"/>
    </xf>
    <xf numFmtId="0" fontId="9" fillId="0" borderId="0" xfId="23" applyFont="1" applyAlignment="1">
      <alignment horizontal="center" vertical="center"/>
    </xf>
    <xf numFmtId="0" fontId="12" fillId="0" borderId="3" xfId="23" applyFont="1" applyBorder="1" applyAlignment="1">
      <alignment horizontal="center" vertical="center"/>
    </xf>
    <xf numFmtId="0" fontId="12" fillId="0" borderId="0" xfId="23" applyFont="1" applyAlignment="1">
      <alignment horizontal="center" vertical="center"/>
    </xf>
    <xf numFmtId="0" fontId="9" fillId="0" borderId="3" xfId="23" applyFont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/>
    <xf numFmtId="0" fontId="9" fillId="0" borderId="0" xfId="8" applyFont="1"/>
    <xf numFmtId="0" fontId="9" fillId="0" borderId="0" xfId="8" applyFont="1" applyAlignment="1">
      <alignment horizontal="center"/>
    </xf>
    <xf numFmtId="0" fontId="9" fillId="0" borderId="0" xfId="8" applyFont="1" applyBorder="1"/>
    <xf numFmtId="0" fontId="9" fillId="0" borderId="1" xfId="8" applyFont="1" applyBorder="1" applyAlignment="1">
      <alignment horizontal="center"/>
    </xf>
    <xf numFmtId="0" fontId="9" fillId="0" borderId="2" xfId="8" applyFont="1" applyBorder="1" applyAlignment="1">
      <alignment horizontal="center"/>
    </xf>
    <xf numFmtId="0" fontId="13" fillId="0" borderId="3" xfId="8" applyFont="1" applyBorder="1" applyAlignment="1">
      <alignment horizontal="center" vertical="center" wrapText="1"/>
    </xf>
    <xf numFmtId="0" fontId="9" fillId="0" borderId="0" xfId="8" applyFont="1" applyAlignment="1">
      <alignment horizontal="center" vertical="center"/>
    </xf>
    <xf numFmtId="0" fontId="12" fillId="0" borderId="3" xfId="8" applyFont="1" applyBorder="1" applyAlignment="1">
      <alignment horizontal="center" vertical="center"/>
    </xf>
    <xf numFmtId="0" fontId="12" fillId="0" borderId="0" xfId="8" applyFont="1" applyAlignment="1">
      <alignment horizontal="center" vertical="center"/>
    </xf>
    <xf numFmtId="0" fontId="9" fillId="0" borderId="3" xfId="8" applyFont="1" applyBorder="1" applyAlignment="1">
      <alignment horizontal="center" vertical="center"/>
    </xf>
    <xf numFmtId="0" fontId="7" fillId="0" borderId="0" xfId="8" applyAlignment="1">
      <alignment horizontal="center" vertical="center"/>
    </xf>
    <xf numFmtId="0" fontId="7" fillId="0" borderId="0" xfId="8"/>
    <xf numFmtId="0" fontId="9" fillId="0" borderId="0" xfId="9" applyFont="1"/>
    <xf numFmtId="0" fontId="9" fillId="0" borderId="0" xfId="9" applyFont="1" applyAlignment="1">
      <alignment horizontal="center"/>
    </xf>
    <xf numFmtId="0" fontId="9" fillId="0" borderId="0" xfId="9" applyFont="1" applyBorder="1"/>
    <xf numFmtId="0" fontId="9" fillId="0" borderId="1" xfId="9" applyFont="1" applyBorder="1" applyAlignment="1">
      <alignment horizontal="center"/>
    </xf>
    <xf numFmtId="0" fontId="9" fillId="0" borderId="2" xfId="9" applyFont="1" applyBorder="1" applyAlignment="1">
      <alignment horizontal="center"/>
    </xf>
    <xf numFmtId="0" fontId="13" fillId="0" borderId="3" xfId="9" applyFont="1" applyBorder="1" applyAlignment="1">
      <alignment horizontal="center" vertical="center" wrapText="1"/>
    </xf>
    <xf numFmtId="0" fontId="9" fillId="0" borderId="0" xfId="9" applyFont="1" applyAlignment="1">
      <alignment horizontal="center" vertical="center"/>
    </xf>
    <xf numFmtId="0" fontId="12" fillId="0" borderId="3" xfId="9" applyFont="1" applyBorder="1" applyAlignment="1">
      <alignment horizontal="center" vertical="center"/>
    </xf>
    <xf numFmtId="0" fontId="12" fillId="0" borderId="0" xfId="9" applyFont="1" applyAlignment="1">
      <alignment horizontal="center" vertical="center"/>
    </xf>
    <xf numFmtId="0" fontId="9" fillId="0" borderId="3" xfId="9" applyFont="1" applyBorder="1" applyAlignment="1">
      <alignment horizontal="center" vertical="center"/>
    </xf>
    <xf numFmtId="0" fontId="7" fillId="0" borderId="0" xfId="9" applyAlignment="1">
      <alignment horizontal="center" vertical="center"/>
    </xf>
    <xf numFmtId="0" fontId="7" fillId="0" borderId="0" xfId="9"/>
    <xf numFmtId="0" fontId="9" fillId="0" borderId="0" xfId="30" applyFont="1"/>
    <xf numFmtId="0" fontId="9" fillId="0" borderId="0" xfId="30" applyFont="1" applyAlignment="1">
      <alignment horizontal="center"/>
    </xf>
    <xf numFmtId="0" fontId="9" fillId="0" borderId="0" xfId="30" applyFont="1" applyBorder="1"/>
    <xf numFmtId="0" fontId="10" fillId="0" borderId="0" xfId="30" applyFont="1"/>
    <xf numFmtId="0" fontId="9" fillId="0" borderId="1" xfId="30" applyFont="1" applyBorder="1" applyAlignment="1">
      <alignment horizontal="center"/>
    </xf>
    <xf numFmtId="0" fontId="9" fillId="0" borderId="2" xfId="30" applyFont="1" applyBorder="1" applyAlignment="1">
      <alignment horizontal="center"/>
    </xf>
    <xf numFmtId="0" fontId="13" fillId="0" borderId="3" xfId="30" applyFont="1" applyBorder="1" applyAlignment="1">
      <alignment horizontal="center" vertical="center" wrapText="1"/>
    </xf>
    <xf numFmtId="0" fontId="9" fillId="0" borderId="0" xfId="30" applyFont="1" applyAlignment="1">
      <alignment horizontal="center" vertical="center"/>
    </xf>
    <xf numFmtId="0" fontId="12" fillId="0" borderId="3" xfId="30" applyFont="1" applyBorder="1" applyAlignment="1">
      <alignment horizontal="center" vertical="center"/>
    </xf>
    <xf numFmtId="0" fontId="12" fillId="0" borderId="0" xfId="30" applyFont="1" applyAlignment="1">
      <alignment horizontal="center" vertical="center"/>
    </xf>
    <xf numFmtId="0" fontId="9" fillId="0" borderId="3" xfId="30" applyFont="1" applyBorder="1" applyAlignment="1">
      <alignment horizontal="center" vertical="center"/>
    </xf>
    <xf numFmtId="0" fontId="7" fillId="0" borderId="0" xfId="30" applyAlignment="1">
      <alignment horizontal="center" vertical="center"/>
    </xf>
    <xf numFmtId="0" fontId="7" fillId="0" borderId="0" xfId="30"/>
    <xf numFmtId="0" fontId="9" fillId="0" borderId="0" xfId="32" applyFont="1"/>
    <xf numFmtId="0" fontId="17" fillId="0" borderId="0" xfId="32" applyFont="1"/>
    <xf numFmtId="0" fontId="9" fillId="0" borderId="0" xfId="32" applyFont="1" applyAlignment="1">
      <alignment horizontal="center"/>
    </xf>
    <xf numFmtId="0" fontId="9" fillId="0" borderId="0" xfId="32" applyFont="1" applyBorder="1"/>
    <xf numFmtId="0" fontId="10" fillId="0" borderId="0" xfId="32" applyFont="1"/>
    <xf numFmtId="0" fontId="9" fillId="0" borderId="1" xfId="32" applyFont="1" applyBorder="1" applyAlignment="1">
      <alignment horizontal="center"/>
    </xf>
    <xf numFmtId="0" fontId="9" fillId="0" borderId="2" xfId="32" applyFont="1" applyBorder="1" applyAlignment="1">
      <alignment horizontal="center"/>
    </xf>
    <xf numFmtId="0" fontId="13" fillId="0" borderId="3" xfId="32" applyFont="1" applyBorder="1" applyAlignment="1">
      <alignment horizontal="center" vertical="center" wrapText="1"/>
    </xf>
    <xf numFmtId="0" fontId="9" fillId="0" borderId="0" xfId="32" applyFont="1" applyAlignment="1">
      <alignment horizontal="center" vertical="center"/>
    </xf>
    <xf numFmtId="0" fontId="12" fillId="0" borderId="3" xfId="32" applyFont="1" applyBorder="1" applyAlignment="1">
      <alignment horizontal="center" vertical="center"/>
    </xf>
    <xf numFmtId="0" fontId="12" fillId="0" borderId="0" xfId="32" applyFont="1" applyAlignment="1">
      <alignment horizontal="center" vertical="center"/>
    </xf>
    <xf numFmtId="0" fontId="9" fillId="0" borderId="3" xfId="32" applyFont="1" applyBorder="1" applyAlignment="1">
      <alignment horizontal="center" vertical="center"/>
    </xf>
    <xf numFmtId="0" fontId="7" fillId="0" borderId="0" xfId="32" applyAlignment="1">
      <alignment horizontal="center" vertical="center"/>
    </xf>
    <xf numFmtId="0" fontId="7" fillId="0" borderId="0" xfId="32"/>
    <xf numFmtId="0" fontId="9" fillId="0" borderId="0" xfId="24" applyFont="1"/>
    <xf numFmtId="0" fontId="9" fillId="0" borderId="0" xfId="24" applyFont="1" applyAlignment="1">
      <alignment horizontal="center"/>
    </xf>
    <xf numFmtId="0" fontId="9" fillId="0" borderId="0" xfId="24" applyFont="1" applyBorder="1"/>
    <xf numFmtId="0" fontId="9" fillId="0" borderId="1" xfId="24" applyFont="1" applyBorder="1" applyAlignment="1">
      <alignment horizontal="center"/>
    </xf>
    <xf numFmtId="0" fontId="9" fillId="0" borderId="2" xfId="24" applyFont="1" applyBorder="1" applyAlignment="1">
      <alignment horizontal="center"/>
    </xf>
    <xf numFmtId="0" fontId="13" fillId="0" borderId="3" xfId="24" applyFont="1" applyBorder="1" applyAlignment="1">
      <alignment horizontal="center" vertical="center" wrapText="1"/>
    </xf>
    <xf numFmtId="0" fontId="9" fillId="0" borderId="0" xfId="24" applyFont="1" applyAlignment="1">
      <alignment horizontal="center" vertical="center"/>
    </xf>
    <xf numFmtId="0" fontId="12" fillId="0" borderId="3" xfId="24" applyFont="1" applyBorder="1" applyAlignment="1">
      <alignment horizontal="center" vertical="center"/>
    </xf>
    <xf numFmtId="0" fontId="12" fillId="0" borderId="0" xfId="24" applyFont="1" applyAlignment="1">
      <alignment horizontal="center" vertical="center"/>
    </xf>
    <xf numFmtId="0" fontId="9" fillId="0" borderId="3" xfId="24" applyFont="1" applyBorder="1" applyAlignment="1">
      <alignment horizontal="center" vertical="center"/>
    </xf>
    <xf numFmtId="0" fontId="7" fillId="0" borderId="0" xfId="24" applyAlignment="1">
      <alignment horizontal="center" vertical="center"/>
    </xf>
    <xf numFmtId="0" fontId="7" fillId="0" borderId="0" xfId="24"/>
    <xf numFmtId="0" fontId="9" fillId="0" borderId="0" xfId="25" applyFont="1"/>
    <xf numFmtId="0" fontId="9" fillId="0" borderId="0" xfId="25" applyFont="1" applyAlignment="1">
      <alignment horizontal="center"/>
    </xf>
    <xf numFmtId="0" fontId="9" fillId="0" borderId="0" xfId="25" applyFont="1" applyBorder="1"/>
    <xf numFmtId="0" fontId="9" fillId="0" borderId="1" xfId="25" applyFont="1" applyBorder="1" applyAlignment="1">
      <alignment horizontal="center"/>
    </xf>
    <xf numFmtId="0" fontId="9" fillId="0" borderId="2" xfId="25" applyFont="1" applyBorder="1" applyAlignment="1">
      <alignment horizontal="center"/>
    </xf>
    <xf numFmtId="0" fontId="13" fillId="0" borderId="3" xfId="25" applyFont="1" applyBorder="1" applyAlignment="1">
      <alignment horizontal="center" vertical="center" wrapText="1"/>
    </xf>
    <xf numFmtId="0" fontId="9" fillId="0" borderId="0" xfId="25" applyFont="1" applyAlignment="1">
      <alignment horizontal="center" vertical="center"/>
    </xf>
    <xf numFmtId="0" fontId="12" fillId="0" borderId="3" xfId="25" applyFont="1" applyBorder="1" applyAlignment="1">
      <alignment horizontal="center" vertical="center"/>
    </xf>
    <xf numFmtId="0" fontId="12" fillId="0" borderId="0" xfId="25" applyFont="1" applyAlignment="1">
      <alignment horizontal="center" vertical="center"/>
    </xf>
    <xf numFmtId="0" fontId="9" fillId="0" borderId="3" xfId="25" applyFont="1" applyBorder="1" applyAlignment="1">
      <alignment horizontal="center" vertical="center"/>
    </xf>
    <xf numFmtId="0" fontId="7" fillId="0" borderId="0" xfId="25" applyAlignment="1">
      <alignment horizontal="center" vertical="center"/>
    </xf>
    <xf numFmtId="0" fontId="7" fillId="0" borderId="0" xfId="25"/>
    <xf numFmtId="0" fontId="9" fillId="0" borderId="0" xfId="26" applyFont="1"/>
    <xf numFmtId="0" fontId="9" fillId="0" borderId="0" xfId="7" applyFont="1"/>
    <xf numFmtId="0" fontId="9" fillId="0" borderId="0" xfId="7" applyFont="1" applyAlignment="1">
      <alignment horizontal="center"/>
    </xf>
    <xf numFmtId="0" fontId="15" fillId="0" borderId="0" xfId="7" applyFont="1"/>
    <xf numFmtId="0" fontId="9" fillId="0" borderId="0" xfId="7" applyFont="1" applyBorder="1"/>
    <xf numFmtId="0" fontId="9" fillId="0" borderId="1" xfId="7" applyFont="1" applyBorder="1" applyAlignment="1">
      <alignment horizontal="center"/>
    </xf>
    <xf numFmtId="0" fontId="9" fillId="0" borderId="2" xfId="7" applyFont="1" applyBorder="1" applyAlignment="1">
      <alignment horizontal="center"/>
    </xf>
    <xf numFmtId="0" fontId="13" fillId="0" borderId="3" xfId="7" applyFont="1" applyBorder="1" applyAlignment="1">
      <alignment horizontal="center" vertical="center" wrapText="1"/>
    </xf>
    <xf numFmtId="0" fontId="9" fillId="0" borderId="0" xfId="7" applyFont="1" applyAlignment="1">
      <alignment horizontal="center" vertical="center"/>
    </xf>
    <xf numFmtId="0" fontId="12" fillId="0" borderId="3" xfId="7" applyFont="1" applyBorder="1" applyAlignment="1">
      <alignment horizontal="center" vertical="center"/>
    </xf>
    <xf numFmtId="0" fontId="12" fillId="0" borderId="0" xfId="7" applyFont="1" applyAlignment="1">
      <alignment horizontal="center" vertical="center"/>
    </xf>
    <xf numFmtId="0" fontId="9" fillId="0" borderId="3" xfId="7" applyFont="1" applyBorder="1" applyAlignment="1">
      <alignment horizontal="center" vertical="center"/>
    </xf>
    <xf numFmtId="0" fontId="7" fillId="0" borderId="0" xfId="7" applyAlignment="1">
      <alignment horizontal="center" vertical="center"/>
    </xf>
    <xf numFmtId="0" fontId="7" fillId="0" borderId="0" xfId="7"/>
    <xf numFmtId="0" fontId="9" fillId="0" borderId="0" xfId="12" applyFont="1"/>
    <xf numFmtId="0" fontId="9" fillId="0" borderId="0" xfId="12" applyFont="1" applyAlignment="1">
      <alignment horizontal="center"/>
    </xf>
    <xf numFmtId="0" fontId="15" fillId="0" borderId="0" xfId="12" applyFont="1"/>
    <xf numFmtId="0" fontId="9" fillId="0" borderId="0" xfId="12" applyFont="1" applyBorder="1"/>
    <xf numFmtId="0" fontId="9" fillId="0" borderId="1" xfId="12" applyFont="1" applyBorder="1" applyAlignment="1">
      <alignment horizontal="center"/>
    </xf>
    <xf numFmtId="0" fontId="9" fillId="0" borderId="2" xfId="12" applyFont="1" applyBorder="1" applyAlignment="1">
      <alignment horizontal="center"/>
    </xf>
    <xf numFmtId="0" fontId="13" fillId="0" borderId="3" xfId="12" applyFont="1" applyBorder="1" applyAlignment="1">
      <alignment horizontal="center" vertical="center" wrapText="1"/>
    </xf>
    <xf numFmtId="0" fontId="9" fillId="0" borderId="0" xfId="12" applyFont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9" fillId="0" borderId="3" xfId="12" applyFont="1" applyBorder="1" applyAlignment="1">
      <alignment horizontal="center" vertical="center"/>
    </xf>
    <xf numFmtId="0" fontId="7" fillId="0" borderId="0" xfId="12" applyAlignment="1">
      <alignment horizontal="center" vertical="center"/>
    </xf>
    <xf numFmtId="0" fontId="7" fillId="0" borderId="0" xfId="12"/>
    <xf numFmtId="0" fontId="9" fillId="0" borderId="0" xfId="14" applyFont="1"/>
    <xf numFmtId="0" fontId="9" fillId="0" borderId="0" xfId="14" applyFont="1" applyAlignment="1">
      <alignment horizontal="center"/>
    </xf>
    <xf numFmtId="0" fontId="15" fillId="0" borderId="0" xfId="14" applyFont="1"/>
    <xf numFmtId="0" fontId="9" fillId="0" borderId="0" xfId="14" applyFont="1" applyBorder="1"/>
    <xf numFmtId="0" fontId="9" fillId="0" borderId="1" xfId="14" applyFont="1" applyBorder="1" applyAlignment="1">
      <alignment horizontal="center"/>
    </xf>
    <xf numFmtId="0" fontId="9" fillId="0" borderId="2" xfId="14" applyFont="1" applyBorder="1" applyAlignment="1">
      <alignment horizontal="center"/>
    </xf>
    <xf numFmtId="0" fontId="13" fillId="0" borderId="3" xfId="14" applyFont="1" applyBorder="1" applyAlignment="1">
      <alignment horizontal="center" vertical="center" wrapText="1"/>
    </xf>
    <xf numFmtId="0" fontId="9" fillId="0" borderId="0" xfId="14" applyFont="1" applyAlignment="1">
      <alignment horizontal="center" vertical="center"/>
    </xf>
    <xf numFmtId="0" fontId="12" fillId="0" borderId="3" xfId="14" applyFont="1" applyBorder="1" applyAlignment="1">
      <alignment horizontal="center" vertical="center"/>
    </xf>
    <xf numFmtId="0" fontId="12" fillId="0" borderId="0" xfId="14" applyFont="1" applyAlignment="1">
      <alignment horizontal="center" vertical="center"/>
    </xf>
    <xf numFmtId="0" fontId="9" fillId="0" borderId="3" xfId="14" applyFont="1" applyBorder="1" applyAlignment="1">
      <alignment horizontal="center" vertical="center"/>
    </xf>
    <xf numFmtId="0" fontId="7" fillId="0" borderId="0" xfId="14" applyAlignment="1">
      <alignment horizontal="center" vertical="center"/>
    </xf>
    <xf numFmtId="0" fontId="7" fillId="0" borderId="0" xfId="14"/>
    <xf numFmtId="0" fontId="9" fillId="0" borderId="0" xfId="15" applyFont="1"/>
    <xf numFmtId="0" fontId="9" fillId="0" borderId="0" xfId="15" applyFont="1" applyAlignment="1">
      <alignment horizontal="center"/>
    </xf>
    <xf numFmtId="0" fontId="15" fillId="0" borderId="0" xfId="15" applyFont="1"/>
    <xf numFmtId="0" fontId="9" fillId="0" borderId="0" xfId="15" applyFont="1" applyBorder="1"/>
    <xf numFmtId="0" fontId="9" fillId="0" borderId="1" xfId="15" applyFont="1" applyBorder="1" applyAlignment="1">
      <alignment horizontal="center"/>
    </xf>
    <xf numFmtId="0" fontId="9" fillId="0" borderId="2" xfId="15" applyFont="1" applyBorder="1" applyAlignment="1">
      <alignment horizontal="center"/>
    </xf>
    <xf numFmtId="0" fontId="13" fillId="0" borderId="3" xfId="15" applyFont="1" applyBorder="1" applyAlignment="1">
      <alignment horizontal="center" vertical="center" wrapText="1"/>
    </xf>
    <xf numFmtId="0" fontId="9" fillId="0" borderId="0" xfId="15" applyFont="1" applyAlignment="1">
      <alignment horizontal="center" vertical="center"/>
    </xf>
    <xf numFmtId="0" fontId="12" fillId="0" borderId="3" xfId="15" applyFont="1" applyBorder="1" applyAlignment="1">
      <alignment horizontal="center" vertical="center"/>
    </xf>
    <xf numFmtId="0" fontId="12" fillId="0" borderId="0" xfId="15" applyFont="1" applyAlignment="1">
      <alignment horizontal="center" vertical="center"/>
    </xf>
    <xf numFmtId="0" fontId="9" fillId="0" borderId="3" xfId="15" applyFont="1" applyBorder="1" applyAlignment="1">
      <alignment horizontal="center" vertical="center"/>
    </xf>
    <xf numFmtId="0" fontId="7" fillId="0" borderId="0" xfId="15" applyAlignment="1">
      <alignment horizontal="center" vertical="center"/>
    </xf>
    <xf numFmtId="0" fontId="7" fillId="0" borderId="0" xfId="15"/>
    <xf numFmtId="0" fontId="9" fillId="0" borderId="0" xfId="13" applyFont="1"/>
    <xf numFmtId="0" fontId="9" fillId="0" borderId="0" xfId="13" applyFont="1" applyAlignment="1">
      <alignment horizontal="center"/>
    </xf>
    <xf numFmtId="0" fontId="15" fillId="0" borderId="0" xfId="13" applyFont="1"/>
    <xf numFmtId="0" fontId="9" fillId="0" borderId="0" xfId="13" applyFont="1" applyBorder="1"/>
    <xf numFmtId="0" fontId="9" fillId="0" borderId="1" xfId="13" applyFont="1" applyBorder="1" applyAlignment="1">
      <alignment horizontal="center"/>
    </xf>
    <xf numFmtId="0" fontId="9" fillId="0" borderId="2" xfId="13" applyFont="1" applyBorder="1" applyAlignment="1">
      <alignment horizontal="center"/>
    </xf>
    <xf numFmtId="0" fontId="13" fillId="0" borderId="3" xfId="13" applyFont="1" applyBorder="1" applyAlignment="1">
      <alignment horizontal="center" vertical="center" wrapText="1"/>
    </xf>
    <xf numFmtId="0" fontId="9" fillId="0" borderId="0" xfId="13" applyFont="1" applyAlignment="1">
      <alignment horizontal="center" vertical="center"/>
    </xf>
    <xf numFmtId="0" fontId="12" fillId="0" borderId="3" xfId="13" applyFont="1" applyBorder="1" applyAlignment="1">
      <alignment horizontal="center" vertical="center"/>
    </xf>
    <xf numFmtId="0" fontId="12" fillId="0" borderId="0" xfId="13" applyFont="1" applyAlignment="1">
      <alignment horizontal="center" vertical="center"/>
    </xf>
    <xf numFmtId="0" fontId="9" fillId="0" borderId="3" xfId="13" applyFont="1" applyBorder="1" applyAlignment="1">
      <alignment horizontal="center" vertical="center"/>
    </xf>
    <xf numFmtId="0" fontId="7" fillId="0" borderId="0" xfId="13" applyAlignment="1">
      <alignment horizontal="center" vertical="center"/>
    </xf>
    <xf numFmtId="0" fontId="7" fillId="0" borderId="0" xfId="13"/>
    <xf numFmtId="0" fontId="9" fillId="0" borderId="0" xfId="16" applyFont="1"/>
    <xf numFmtId="0" fontId="9" fillId="0" borderId="0" xfId="16" applyFont="1" applyAlignment="1">
      <alignment horizontal="center"/>
    </xf>
    <xf numFmtId="0" fontId="15" fillId="0" borderId="0" xfId="16" applyFont="1"/>
    <xf numFmtId="0" fontId="9" fillId="0" borderId="0" xfId="16" applyFont="1" applyBorder="1"/>
    <xf numFmtId="0" fontId="9" fillId="0" borderId="1" xfId="16" applyFont="1" applyBorder="1" applyAlignment="1">
      <alignment horizontal="center"/>
    </xf>
    <xf numFmtId="0" fontId="9" fillId="0" borderId="2" xfId="16" applyFont="1" applyBorder="1" applyAlignment="1">
      <alignment horizontal="center"/>
    </xf>
    <xf numFmtId="0" fontId="13" fillId="0" borderId="3" xfId="16" applyFont="1" applyBorder="1" applyAlignment="1">
      <alignment horizontal="center" vertical="center" wrapText="1"/>
    </xf>
    <xf numFmtId="0" fontId="9" fillId="0" borderId="0" xfId="16" applyFont="1" applyAlignment="1">
      <alignment horizontal="center" vertical="center"/>
    </xf>
    <xf numFmtId="0" fontId="12" fillId="0" borderId="3" xfId="16" applyFont="1" applyBorder="1" applyAlignment="1">
      <alignment horizontal="center" vertical="center"/>
    </xf>
    <xf numFmtId="0" fontId="12" fillId="0" borderId="0" xfId="16" applyFont="1" applyAlignment="1">
      <alignment horizontal="center" vertical="center"/>
    </xf>
    <xf numFmtId="0" fontId="9" fillId="0" borderId="3" xfId="16" applyFont="1" applyBorder="1" applyAlignment="1">
      <alignment horizontal="center" vertical="center"/>
    </xf>
    <xf numFmtId="0" fontId="7" fillId="0" borderId="0" xfId="16" applyAlignment="1">
      <alignment horizontal="center" vertical="center"/>
    </xf>
    <xf numFmtId="0" fontId="7" fillId="0" borderId="0" xfId="16"/>
    <xf numFmtId="0" fontId="9" fillId="0" borderId="0" xfId="17" applyFont="1"/>
    <xf numFmtId="0" fontId="9" fillId="0" borderId="0" xfId="17" applyFont="1" applyAlignment="1">
      <alignment horizontal="center"/>
    </xf>
    <xf numFmtId="0" fontId="15" fillId="0" borderId="0" xfId="17" applyFont="1"/>
    <xf numFmtId="0" fontId="9" fillId="0" borderId="0" xfId="17" applyFont="1" applyBorder="1"/>
    <xf numFmtId="0" fontId="9" fillId="0" borderId="1" xfId="17" applyFont="1" applyBorder="1" applyAlignment="1">
      <alignment horizontal="center"/>
    </xf>
    <xf numFmtId="0" fontId="9" fillId="0" borderId="2" xfId="17" applyFont="1" applyBorder="1" applyAlignment="1">
      <alignment horizontal="center"/>
    </xf>
    <xf numFmtId="0" fontId="13" fillId="0" borderId="3" xfId="17" applyFont="1" applyBorder="1" applyAlignment="1">
      <alignment horizontal="center" vertical="center" wrapText="1"/>
    </xf>
    <xf numFmtId="0" fontId="9" fillId="0" borderId="0" xfId="17" applyFont="1" applyAlignment="1">
      <alignment horizontal="center" vertical="center"/>
    </xf>
    <xf numFmtId="0" fontId="12" fillId="0" borderId="3" xfId="17" applyFont="1" applyBorder="1" applyAlignment="1">
      <alignment horizontal="center" vertical="center"/>
    </xf>
    <xf numFmtId="0" fontId="12" fillId="0" borderId="0" xfId="17" applyFont="1" applyAlignment="1">
      <alignment horizontal="center" vertical="center"/>
    </xf>
    <xf numFmtId="0" fontId="9" fillId="0" borderId="3" xfId="17" applyFont="1" applyBorder="1" applyAlignment="1">
      <alignment horizontal="center" vertical="center"/>
    </xf>
    <xf numFmtId="0" fontId="7" fillId="0" borderId="0" xfId="17" applyAlignment="1">
      <alignment horizontal="center" vertical="center"/>
    </xf>
    <xf numFmtId="0" fontId="7" fillId="0" borderId="0" xfId="17"/>
    <xf numFmtId="0" fontId="9" fillId="0" borderId="0" xfId="18" applyFont="1"/>
    <xf numFmtId="0" fontId="9" fillId="0" borderId="0" xfId="18" applyFont="1" applyAlignment="1">
      <alignment horizontal="center"/>
    </xf>
    <xf numFmtId="0" fontId="15" fillId="0" borderId="0" xfId="18" applyFont="1"/>
    <xf numFmtId="0" fontId="9" fillId="0" borderId="0" xfId="18" applyFont="1" applyBorder="1"/>
    <xf numFmtId="0" fontId="9" fillId="0" borderId="1" xfId="18" applyFont="1" applyBorder="1" applyAlignment="1">
      <alignment horizontal="center"/>
    </xf>
    <xf numFmtId="0" fontId="9" fillId="0" borderId="2" xfId="18" applyFont="1" applyBorder="1" applyAlignment="1">
      <alignment horizontal="center"/>
    </xf>
    <xf numFmtId="0" fontId="13" fillId="0" borderId="3" xfId="18" applyFont="1" applyBorder="1" applyAlignment="1">
      <alignment horizontal="center" vertical="center" wrapText="1"/>
    </xf>
    <xf numFmtId="0" fontId="9" fillId="0" borderId="0" xfId="18" applyFont="1" applyAlignment="1">
      <alignment horizontal="center" vertical="center"/>
    </xf>
    <xf numFmtId="0" fontId="12" fillId="0" borderId="3" xfId="18" applyFont="1" applyBorder="1" applyAlignment="1">
      <alignment horizontal="center" vertical="center"/>
    </xf>
    <xf numFmtId="0" fontId="12" fillId="0" borderId="0" xfId="18" applyFont="1" applyAlignment="1">
      <alignment horizontal="center" vertical="center"/>
    </xf>
    <xf numFmtId="0" fontId="9" fillId="0" borderId="3" xfId="18" applyFont="1" applyBorder="1" applyAlignment="1">
      <alignment horizontal="center" vertical="center"/>
    </xf>
    <xf numFmtId="0" fontId="7" fillId="0" borderId="0" xfId="18" applyAlignment="1">
      <alignment horizontal="center" vertical="center"/>
    </xf>
    <xf numFmtId="0" fontId="7" fillId="0" borderId="0" xfId="18"/>
    <xf numFmtId="0" fontId="9" fillId="0" borderId="0" xfId="19" applyFont="1"/>
    <xf numFmtId="0" fontId="9" fillId="0" borderId="0" xfId="19" applyFont="1" applyAlignment="1">
      <alignment horizontal="center"/>
    </xf>
    <xf numFmtId="0" fontId="15" fillId="0" borderId="0" xfId="19" applyFont="1"/>
    <xf numFmtId="0" fontId="9" fillId="0" borderId="0" xfId="19" applyFont="1" applyBorder="1"/>
    <xf numFmtId="0" fontId="9" fillId="0" borderId="1" xfId="19" applyFont="1" applyBorder="1" applyAlignment="1">
      <alignment horizontal="center"/>
    </xf>
    <xf numFmtId="0" fontId="9" fillId="0" borderId="2" xfId="19" applyFont="1" applyBorder="1" applyAlignment="1">
      <alignment horizontal="center"/>
    </xf>
    <xf numFmtId="0" fontId="13" fillId="0" borderId="3" xfId="19" applyFont="1" applyBorder="1" applyAlignment="1">
      <alignment horizontal="center" vertical="center" wrapText="1"/>
    </xf>
    <xf numFmtId="0" fontId="9" fillId="0" borderId="0" xfId="19" applyFont="1" applyAlignment="1">
      <alignment horizontal="center" vertical="center"/>
    </xf>
    <xf numFmtId="0" fontId="12" fillId="0" borderId="3" xfId="19" applyFont="1" applyBorder="1" applyAlignment="1">
      <alignment horizontal="center" vertical="center"/>
    </xf>
    <xf numFmtId="0" fontId="12" fillId="0" borderId="0" xfId="19" applyFont="1" applyAlignment="1">
      <alignment horizontal="center" vertical="center"/>
    </xf>
    <xf numFmtId="0" fontId="9" fillId="0" borderId="3" xfId="19" applyFont="1" applyBorder="1" applyAlignment="1">
      <alignment horizontal="center" vertical="center"/>
    </xf>
    <xf numFmtId="0" fontId="7" fillId="0" borderId="0" xfId="19" applyAlignment="1">
      <alignment horizontal="center" vertical="center"/>
    </xf>
    <xf numFmtId="0" fontId="7" fillId="0" borderId="0" xfId="19"/>
    <xf numFmtId="0" fontId="9" fillId="0" borderId="0" xfId="52" applyFont="1"/>
    <xf numFmtId="0" fontId="9" fillId="0" borderId="1" xfId="52" applyFont="1" applyBorder="1" applyAlignment="1">
      <alignment horizontal="center"/>
    </xf>
    <xf numFmtId="0" fontId="9" fillId="0" borderId="2" xfId="52" applyFont="1" applyBorder="1" applyAlignment="1">
      <alignment horizontal="center"/>
    </xf>
    <xf numFmtId="0" fontId="9" fillId="0" borderId="0" xfId="52" applyFont="1" applyAlignment="1">
      <alignment horizontal="center"/>
    </xf>
    <xf numFmtId="0" fontId="9" fillId="0" borderId="0" xfId="52" applyFont="1" applyBorder="1"/>
    <xf numFmtId="0" fontId="15" fillId="0" borderId="0" xfId="52" applyFont="1"/>
    <xf numFmtId="0" fontId="13" fillId="0" borderId="3" xfId="52" applyFont="1" applyBorder="1" applyAlignment="1">
      <alignment horizontal="center" vertical="center" wrapText="1"/>
    </xf>
    <xf numFmtId="0" fontId="9" fillId="0" borderId="0" xfId="52" applyFont="1" applyAlignment="1">
      <alignment horizontal="center" vertical="center"/>
    </xf>
    <xf numFmtId="0" fontId="12" fillId="0" borderId="3" xfId="52" applyFont="1" applyBorder="1" applyAlignment="1">
      <alignment horizontal="center" vertical="center"/>
    </xf>
    <xf numFmtId="0" fontId="12" fillId="0" borderId="0" xfId="52" applyFont="1" applyAlignment="1">
      <alignment horizontal="center" vertical="center"/>
    </xf>
    <xf numFmtId="0" fontId="9" fillId="0" borderId="3" xfId="52" applyFont="1" applyBorder="1" applyAlignment="1">
      <alignment horizontal="center" vertical="center"/>
    </xf>
    <xf numFmtId="0" fontId="7" fillId="0" borderId="0" xfId="52" applyAlignment="1">
      <alignment horizontal="center" vertical="center"/>
    </xf>
    <xf numFmtId="0" fontId="7" fillId="0" borderId="0" xfId="52"/>
    <xf numFmtId="0" fontId="9" fillId="0" borderId="3" xfId="0" applyFont="1" applyBorder="1" applyAlignment="1">
      <alignment horizontal="center" vertical="center"/>
    </xf>
    <xf numFmtId="0" fontId="9" fillId="0" borderId="0" xfId="29" applyFont="1"/>
    <xf numFmtId="0" fontId="9" fillId="0" borderId="0" xfId="29" applyFont="1" applyAlignment="1">
      <alignment horizontal="center"/>
    </xf>
    <xf numFmtId="0" fontId="9" fillId="0" borderId="0" xfId="29" applyFont="1" applyBorder="1"/>
    <xf numFmtId="0" fontId="15" fillId="0" borderId="0" xfId="29" applyFont="1"/>
    <xf numFmtId="0" fontId="9" fillId="0" borderId="1" xfId="29" applyFont="1" applyBorder="1" applyAlignment="1">
      <alignment horizontal="center"/>
    </xf>
    <xf numFmtId="0" fontId="9" fillId="0" borderId="2" xfId="29" applyFont="1" applyBorder="1" applyAlignment="1">
      <alignment horizontal="center"/>
    </xf>
    <xf numFmtId="0" fontId="13" fillId="0" borderId="3" xfId="29" applyFont="1" applyBorder="1" applyAlignment="1">
      <alignment horizontal="center" vertical="center" wrapText="1"/>
    </xf>
    <xf numFmtId="0" fontId="9" fillId="0" borderId="0" xfId="29" applyFont="1" applyAlignment="1">
      <alignment horizontal="center" vertical="center"/>
    </xf>
    <xf numFmtId="0" fontId="12" fillId="0" borderId="3" xfId="29" applyFont="1" applyBorder="1" applyAlignment="1">
      <alignment horizontal="center" vertical="center"/>
    </xf>
    <xf numFmtId="0" fontId="12" fillId="0" borderId="0" xfId="29" applyFont="1" applyAlignment="1">
      <alignment horizontal="center" vertical="center"/>
    </xf>
    <xf numFmtId="0" fontId="9" fillId="0" borderId="3" xfId="29" applyFont="1" applyBorder="1" applyAlignment="1">
      <alignment horizontal="center" vertical="center"/>
    </xf>
    <xf numFmtId="0" fontId="7" fillId="0" borderId="0" xfId="29" applyAlignment="1">
      <alignment horizontal="center" vertical="center"/>
    </xf>
    <xf numFmtId="0" fontId="7" fillId="0" borderId="0" xfId="29"/>
    <xf numFmtId="0" fontId="9" fillId="0" borderId="0" xfId="55" applyFont="1"/>
    <xf numFmtId="0" fontId="9" fillId="0" borderId="0" xfId="55" applyFont="1" applyAlignment="1">
      <alignment horizontal="center"/>
    </xf>
    <xf numFmtId="0" fontId="9" fillId="0" borderId="0" xfId="55" applyFont="1" applyBorder="1"/>
    <xf numFmtId="0" fontId="15" fillId="0" borderId="0" xfId="55" applyFont="1"/>
    <xf numFmtId="0" fontId="9" fillId="0" borderId="1" xfId="55" applyFont="1" applyBorder="1" applyAlignment="1">
      <alignment horizontal="center"/>
    </xf>
    <xf numFmtId="0" fontId="9" fillId="0" borderId="2" xfId="55" applyFont="1" applyBorder="1" applyAlignment="1">
      <alignment horizontal="center"/>
    </xf>
    <xf numFmtId="0" fontId="13" fillId="0" borderId="3" xfId="55" applyFont="1" applyBorder="1" applyAlignment="1">
      <alignment horizontal="center" vertical="center" wrapText="1"/>
    </xf>
    <xf numFmtId="0" fontId="9" fillId="0" borderId="0" xfId="55" applyFont="1" applyAlignment="1">
      <alignment horizontal="center" vertical="center"/>
    </xf>
    <xf numFmtId="0" fontId="12" fillId="0" borderId="3" xfId="55" applyFont="1" applyBorder="1" applyAlignment="1">
      <alignment horizontal="center" vertical="center"/>
    </xf>
    <xf numFmtId="0" fontId="12" fillId="0" borderId="0" xfId="55" applyFont="1" applyAlignment="1">
      <alignment horizontal="center" vertical="center"/>
    </xf>
    <xf numFmtId="0" fontId="9" fillId="0" borderId="3" xfId="55" applyFont="1" applyBorder="1" applyAlignment="1">
      <alignment horizontal="center" vertical="center"/>
    </xf>
    <xf numFmtId="0" fontId="7" fillId="0" borderId="0" xfId="55" applyAlignment="1">
      <alignment horizontal="center" vertical="center"/>
    </xf>
    <xf numFmtId="0" fontId="7" fillId="0" borderId="0" xfId="55"/>
    <xf numFmtId="0" fontId="9" fillId="0" borderId="0" xfId="59" applyFont="1"/>
    <xf numFmtId="0" fontId="9" fillId="0" borderId="0" xfId="59" applyFont="1" applyAlignment="1">
      <alignment horizontal="center"/>
    </xf>
    <xf numFmtId="0" fontId="9" fillId="0" borderId="0" xfId="59" applyFont="1" applyBorder="1"/>
    <xf numFmtId="0" fontId="15" fillId="0" borderId="0" xfId="59" applyFont="1"/>
    <xf numFmtId="0" fontId="9" fillId="0" borderId="1" xfId="59" applyFont="1" applyBorder="1" applyAlignment="1">
      <alignment horizontal="center"/>
    </xf>
    <xf numFmtId="0" fontId="9" fillId="0" borderId="2" xfId="59" applyFont="1" applyBorder="1" applyAlignment="1">
      <alignment horizontal="center"/>
    </xf>
    <xf numFmtId="0" fontId="13" fillId="0" borderId="3" xfId="59" applyFont="1" applyBorder="1" applyAlignment="1">
      <alignment horizontal="center" vertical="center" wrapText="1"/>
    </xf>
    <xf numFmtId="0" fontId="9" fillId="0" borderId="0" xfId="59" applyFont="1" applyAlignment="1">
      <alignment horizontal="center" vertical="center"/>
    </xf>
    <xf numFmtId="0" fontId="12" fillId="0" borderId="3" xfId="59" applyFont="1" applyBorder="1" applyAlignment="1">
      <alignment horizontal="center" vertical="center"/>
    </xf>
    <xf numFmtId="0" fontId="12" fillId="0" borderId="0" xfId="59" applyFont="1" applyAlignment="1">
      <alignment horizontal="center" vertical="center"/>
    </xf>
    <xf numFmtId="0" fontId="9" fillId="0" borderId="3" xfId="59" applyFont="1" applyBorder="1" applyAlignment="1">
      <alignment horizontal="center" vertical="center"/>
    </xf>
    <xf numFmtId="0" fontId="7" fillId="0" borderId="0" xfId="59" applyAlignment="1">
      <alignment horizontal="center" vertical="center"/>
    </xf>
    <xf numFmtId="0" fontId="7" fillId="0" borderId="0" xfId="59"/>
    <xf numFmtId="0" fontId="9" fillId="0" borderId="0" xfId="63" applyFont="1"/>
    <xf numFmtId="0" fontId="9" fillId="0" borderId="0" xfId="63" applyFont="1" applyAlignment="1">
      <alignment horizontal="center"/>
    </xf>
    <xf numFmtId="0" fontId="9" fillId="0" borderId="0" xfId="63" applyFont="1" applyBorder="1"/>
    <xf numFmtId="0" fontId="15" fillId="0" borderId="0" xfId="63" applyFont="1"/>
    <xf numFmtId="0" fontId="9" fillId="0" borderId="1" xfId="63" applyFont="1" applyBorder="1" applyAlignment="1">
      <alignment horizontal="center"/>
    </xf>
    <xf numFmtId="0" fontId="9" fillId="0" borderId="2" xfId="63" applyFont="1" applyBorder="1" applyAlignment="1">
      <alignment horizontal="center"/>
    </xf>
    <xf numFmtId="0" fontId="13" fillId="0" borderId="3" xfId="63" applyFont="1" applyBorder="1" applyAlignment="1">
      <alignment horizontal="center" vertical="center" wrapText="1"/>
    </xf>
    <xf numFmtId="0" fontId="9" fillId="0" borderId="0" xfId="63" applyFont="1" applyAlignment="1">
      <alignment horizontal="center" vertical="center"/>
    </xf>
    <xf numFmtId="0" fontId="12" fillId="0" borderId="3" xfId="63" applyFont="1" applyBorder="1" applyAlignment="1">
      <alignment horizontal="center" vertical="center"/>
    </xf>
    <xf numFmtId="0" fontId="12" fillId="0" borderId="0" xfId="63" applyFont="1" applyAlignment="1">
      <alignment horizontal="center" vertical="center"/>
    </xf>
    <xf numFmtId="0" fontId="9" fillId="0" borderId="3" xfId="63" applyFont="1" applyBorder="1" applyAlignment="1">
      <alignment horizontal="center" vertical="center"/>
    </xf>
    <xf numFmtId="0" fontId="7" fillId="0" borderId="0" xfId="63" applyAlignment="1">
      <alignment horizontal="center" vertical="center"/>
    </xf>
    <xf numFmtId="0" fontId="7" fillId="0" borderId="0" xfId="63"/>
    <xf numFmtId="0" fontId="11" fillId="0" borderId="0" xfId="52" applyFont="1" applyAlignment="1"/>
    <xf numFmtId="0" fontId="11" fillId="0" borderId="0" xfId="50" applyFont="1" applyAlignment="1"/>
    <xf numFmtId="0" fontId="15" fillId="0" borderId="0" xfId="68" applyFont="1" applyAlignment="1"/>
    <xf numFmtId="0" fontId="15" fillId="0" borderId="0" xfId="21" applyFont="1" applyAlignment="1"/>
    <xf numFmtId="0" fontId="15" fillId="0" borderId="0" xfId="66" applyFont="1" applyAlignment="1"/>
    <xf numFmtId="0" fontId="15" fillId="0" borderId="0" xfId="41" applyFont="1" applyAlignment="1"/>
    <xf numFmtId="0" fontId="15" fillId="0" borderId="0" xfId="36" applyFont="1" applyAlignment="1">
      <alignment horizontal="left"/>
    </xf>
    <xf numFmtId="0" fontId="11" fillId="0" borderId="0" xfId="33" applyFont="1" applyAlignment="1"/>
    <xf numFmtId="0" fontId="11" fillId="0" borderId="0" xfId="57" applyFont="1" applyAlignment="1"/>
    <xf numFmtId="0" fontId="15" fillId="0" borderId="0" xfId="20" applyFont="1" applyAlignment="1"/>
    <xf numFmtId="0" fontId="15" fillId="0" borderId="0" xfId="55" applyFont="1" applyAlignment="1"/>
    <xf numFmtId="0" fontId="11" fillId="0" borderId="0" xfId="61" applyFont="1" applyAlignment="1"/>
    <xf numFmtId="0" fontId="15" fillId="0" borderId="0" xfId="67" applyFont="1" applyAlignment="1"/>
    <xf numFmtId="0" fontId="15" fillId="0" borderId="0" xfId="29" applyFont="1" applyAlignment="1"/>
    <xf numFmtId="0" fontId="10" fillId="0" borderId="0" xfId="23" applyFont="1" applyBorder="1" applyAlignment="1"/>
    <xf numFmtId="0" fontId="10" fillId="0" borderId="0" xfId="8" applyFont="1" applyAlignment="1">
      <alignment horizontal="left"/>
    </xf>
    <xf numFmtId="0" fontId="10" fillId="0" borderId="0" xfId="30" applyFont="1" applyAlignment="1"/>
    <xf numFmtId="0" fontId="15" fillId="0" borderId="0" xfId="24" applyFont="1" applyAlignment="1"/>
    <xf numFmtId="0" fontId="10" fillId="0" borderId="0" xfId="7" applyFont="1" applyAlignment="1"/>
    <xf numFmtId="0" fontId="10" fillId="0" borderId="0" xfId="12" applyFont="1" applyAlignment="1"/>
    <xf numFmtId="0" fontId="10" fillId="0" borderId="0" xfId="13" applyFont="1" applyAlignment="1"/>
    <xf numFmtId="0" fontId="10" fillId="0" borderId="0" xfId="16" applyFont="1" applyAlignment="1"/>
    <xf numFmtId="0" fontId="0" fillId="0" borderId="0" xfId="0" applyBorder="1" applyAlignment="1">
      <alignment horizontal="left"/>
    </xf>
    <xf numFmtId="0" fontId="0" fillId="0" borderId="0" xfId="0" applyBorder="1"/>
    <xf numFmtId="0" fontId="22" fillId="0" borderId="3" xfId="0" applyFont="1" applyBorder="1" applyAlignment="1">
      <alignment horizontal="left"/>
    </xf>
    <xf numFmtId="0" fontId="23" fillId="0" borderId="0" xfId="0" applyFont="1" applyBorder="1" applyAlignment="1">
      <alignment wrapText="1"/>
    </xf>
    <xf numFmtId="0" fontId="25" fillId="0" borderId="3" xfId="0" applyFont="1" applyBorder="1" applyAlignment="1">
      <alignment horizontal="center" vertical="center"/>
    </xf>
    <xf numFmtId="0" fontId="25" fillId="0" borderId="3" xfId="24" applyFont="1" applyBorder="1" applyAlignment="1">
      <alignment horizontal="center" vertical="center"/>
    </xf>
    <xf numFmtId="0" fontId="25" fillId="0" borderId="3" xfId="25" applyFont="1" applyBorder="1" applyAlignment="1">
      <alignment horizontal="center" vertical="center"/>
    </xf>
    <xf numFmtId="0" fontId="25" fillId="0" borderId="3" xfId="31" applyFont="1" applyBorder="1" applyAlignment="1">
      <alignment horizontal="center"/>
    </xf>
    <xf numFmtId="1" fontId="25" fillId="0" borderId="3" xfId="31" applyNumberFormat="1" applyFont="1" applyBorder="1" applyAlignment="1">
      <alignment horizontal="center"/>
    </xf>
    <xf numFmtId="0" fontId="27" fillId="0" borderId="3" xfId="31" applyFont="1" applyBorder="1" applyAlignment="1">
      <alignment horizontal="center"/>
    </xf>
    <xf numFmtId="1" fontId="24" fillId="0" borderId="3" xfId="31" applyNumberFormat="1" applyFont="1" applyBorder="1" applyAlignment="1">
      <alignment horizontal="center"/>
    </xf>
    <xf numFmtId="0" fontId="24" fillId="0" borderId="3" xfId="31" applyFont="1" applyBorder="1" applyAlignment="1">
      <alignment horizontal="center"/>
    </xf>
    <xf numFmtId="0" fontId="15" fillId="0" borderId="0" xfId="21" applyFont="1" applyAlignment="1">
      <alignment horizontal="right"/>
    </xf>
    <xf numFmtId="0" fontId="25" fillId="0" borderId="3" xfId="19" applyFont="1" applyBorder="1" applyAlignment="1">
      <alignment horizontal="center" vertical="center"/>
    </xf>
    <xf numFmtId="0" fontId="25" fillId="0" borderId="3" xfId="18" applyFont="1" applyBorder="1" applyAlignment="1">
      <alignment horizontal="center" vertical="center"/>
    </xf>
    <xf numFmtId="0" fontId="25" fillId="0" borderId="3" xfId="14" applyFont="1" applyBorder="1" applyAlignment="1">
      <alignment horizontal="center" vertical="center"/>
    </xf>
    <xf numFmtId="0" fontId="25" fillId="0" borderId="3" xfId="12" applyFont="1" applyBorder="1" applyAlignment="1">
      <alignment horizontal="center" vertical="center"/>
    </xf>
    <xf numFmtId="0" fontId="25" fillId="0" borderId="3" xfId="7" applyFont="1" applyBorder="1" applyAlignment="1">
      <alignment horizontal="center" vertical="center"/>
    </xf>
    <xf numFmtId="2" fontId="26" fillId="0" borderId="3" xfId="0" applyNumberFormat="1" applyFont="1" applyBorder="1" applyAlignment="1">
      <alignment horizontal="center" vertical="center"/>
    </xf>
    <xf numFmtId="0" fontId="25" fillId="0" borderId="3" xfId="32" applyFont="1" applyBorder="1" applyAlignment="1">
      <alignment horizontal="center" vertical="center"/>
    </xf>
    <xf numFmtId="0" fontId="25" fillId="0" borderId="3" xfId="30" applyFont="1" applyBorder="1" applyAlignment="1">
      <alignment horizontal="center" vertical="center"/>
    </xf>
    <xf numFmtId="0" fontId="25" fillId="0" borderId="3" xfId="9" applyFont="1" applyBorder="1" applyAlignment="1">
      <alignment horizontal="center" vertical="center"/>
    </xf>
    <xf numFmtId="0" fontId="25" fillId="0" borderId="3" xfId="8" applyFont="1" applyBorder="1" applyAlignment="1">
      <alignment horizontal="center" vertical="center"/>
    </xf>
    <xf numFmtId="0" fontId="28" fillId="0" borderId="3" xfId="31" applyFont="1" applyBorder="1" applyAlignment="1">
      <alignment horizontal="center"/>
    </xf>
    <xf numFmtId="0" fontId="15" fillId="0" borderId="0" xfId="31" applyFont="1" applyAlignment="1">
      <alignment horizontal="center"/>
    </xf>
    <xf numFmtId="2" fontId="25" fillId="0" borderId="4" xfId="0" applyNumberFormat="1" applyFont="1" applyBorder="1" applyAlignment="1" applyProtection="1">
      <alignment horizontal="center"/>
    </xf>
    <xf numFmtId="0" fontId="29" fillId="0" borderId="3" xfId="31" applyFont="1" applyBorder="1" applyAlignment="1">
      <alignment horizontal="center"/>
    </xf>
    <xf numFmtId="2" fontId="25" fillId="0" borderId="3" xfId="0" applyNumberFormat="1" applyFont="1" applyBorder="1" applyAlignment="1" applyProtection="1">
      <alignment horizontal="center"/>
    </xf>
    <xf numFmtId="0" fontId="10" fillId="0" borderId="0" xfId="31" applyFont="1" applyAlignment="1"/>
    <xf numFmtId="0" fontId="17" fillId="0" borderId="0" xfId="13" applyFont="1" applyAlignment="1"/>
    <xf numFmtId="0" fontId="17" fillId="0" borderId="0" xfId="16" applyFont="1" applyAlignment="1"/>
    <xf numFmtId="2" fontId="9" fillId="0" borderId="0" xfId="37" applyNumberFormat="1" applyFont="1" applyAlignment="1">
      <alignment horizontal="center" vertical="center"/>
    </xf>
    <xf numFmtId="165" fontId="25" fillId="0" borderId="0" xfId="0" applyNumberFormat="1" applyFont="1" applyBorder="1" applyAlignment="1">
      <alignment horizontal="center" vertical="center"/>
    </xf>
    <xf numFmtId="0" fontId="29" fillId="2" borderId="3" xfId="31" applyFont="1" applyFill="1" applyBorder="1" applyAlignment="1">
      <alignment horizontal="center"/>
    </xf>
    <xf numFmtId="2" fontId="25" fillId="0" borderId="0" xfId="0" applyNumberFormat="1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7" fillId="0" borderId="0" xfId="31" applyBorder="1"/>
    <xf numFmtId="0" fontId="19" fillId="0" borderId="0" xfId="0" applyFont="1" applyBorder="1" applyAlignment="1">
      <alignment horizontal="left"/>
    </xf>
    <xf numFmtId="0" fontId="32" fillId="0" borderId="0" xfId="0" applyFont="1" applyBorder="1"/>
    <xf numFmtId="0" fontId="33" fillId="0" borderId="0" xfId="0" applyFont="1" applyBorder="1" applyAlignment="1">
      <alignment horizontal="left"/>
    </xf>
    <xf numFmtId="2" fontId="7" fillId="0" borderId="3" xfId="23" applyNumberFormat="1" applyBorder="1" applyAlignment="1">
      <alignment horizontal="center" vertical="center"/>
    </xf>
    <xf numFmtId="0" fontId="10" fillId="0" borderId="0" xfId="41" applyFont="1" applyAlignment="1">
      <alignment horizontal="center"/>
    </xf>
    <xf numFmtId="0" fontId="10" fillId="0" borderId="0" xfId="66" applyFont="1" applyAlignment="1">
      <alignment horizontal="center"/>
    </xf>
    <xf numFmtId="0" fontId="10" fillId="0" borderId="0" xfId="35" applyFont="1" applyAlignment="1">
      <alignment horizontal="center"/>
    </xf>
    <xf numFmtId="0" fontId="12" fillId="0" borderId="6" xfId="51" applyFont="1" applyBorder="1" applyAlignment="1">
      <alignment horizontal="center" vertical="center"/>
    </xf>
    <xf numFmtId="0" fontId="9" fillId="0" borderId="4" xfId="51" applyFont="1" applyBorder="1" applyAlignment="1">
      <alignment horizontal="center" vertical="center"/>
    </xf>
    <xf numFmtId="2" fontId="25" fillId="0" borderId="5" xfId="0" applyNumberFormat="1" applyFont="1" applyBorder="1" applyAlignment="1">
      <alignment horizontal="center" vertical="center"/>
    </xf>
    <xf numFmtId="2" fontId="25" fillId="0" borderId="3" xfId="19" applyNumberFormat="1" applyFont="1" applyBorder="1" applyAlignment="1">
      <alignment horizontal="center" vertical="center"/>
    </xf>
    <xf numFmtId="11" fontId="7" fillId="0" borderId="0" xfId="19" applyNumberFormat="1"/>
    <xf numFmtId="2" fontId="0" fillId="0" borderId="4" xfId="0" applyNumberFormat="1" applyBorder="1"/>
    <xf numFmtId="2" fontId="0" fillId="0" borderId="3" xfId="0" applyNumberFormat="1" applyBorder="1"/>
    <xf numFmtId="2" fontId="0" fillId="0" borderId="3" xfId="0" applyNumberFormat="1" applyBorder="1" applyAlignment="1">
      <alignment horizontal="right"/>
    </xf>
    <xf numFmtId="166" fontId="25" fillId="0" borderId="3" xfId="19" applyNumberFormat="1" applyFont="1" applyBorder="1" applyAlignment="1">
      <alignment horizontal="center" vertical="center"/>
    </xf>
    <xf numFmtId="2" fontId="0" fillId="0" borderId="7" xfId="0" applyNumberFormat="1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9" fillId="0" borderId="10" xfId="0" applyFont="1" applyBorder="1" applyAlignment="1">
      <alignment horizontal="left"/>
    </xf>
    <xf numFmtId="0" fontId="0" fillId="0" borderId="11" xfId="0" applyBorder="1"/>
    <xf numFmtId="0" fontId="18" fillId="0" borderId="12" xfId="7" applyFont="1" applyFill="1" applyBorder="1" applyAlignment="1">
      <alignment horizontal="left"/>
    </xf>
    <xf numFmtId="0" fontId="18" fillId="0" borderId="12" xfId="0" applyFont="1" applyBorder="1"/>
    <xf numFmtId="0" fontId="19" fillId="0" borderId="9" xfId="0" applyFont="1" applyBorder="1" applyAlignment="1">
      <alignment horizontal="left"/>
    </xf>
    <xf numFmtId="0" fontId="0" fillId="0" borderId="13" xfId="0" applyBorder="1"/>
    <xf numFmtId="0" fontId="10" fillId="0" borderId="0" xfId="48" applyFont="1" applyAlignment="1">
      <alignment horizontal="center"/>
    </xf>
    <xf numFmtId="0" fontId="0" fillId="0" borderId="14" xfId="0" applyBorder="1"/>
    <xf numFmtId="0" fontId="20" fillId="0" borderId="15" xfId="0" applyFont="1" applyBorder="1" applyAlignment="1">
      <alignment horizontal="center"/>
    </xf>
    <xf numFmtId="0" fontId="18" fillId="0" borderId="12" xfId="23" applyFont="1" applyBorder="1" applyAlignment="1">
      <alignment horizontal="left"/>
    </xf>
    <xf numFmtId="0" fontId="18" fillId="0" borderId="12" xfId="8" applyFont="1" applyBorder="1" applyAlignment="1">
      <alignment horizontal="left"/>
    </xf>
    <xf numFmtId="0" fontId="18" fillId="0" borderId="12" xfId="30" applyFont="1" applyBorder="1" applyAlignment="1">
      <alignment horizontal="left"/>
    </xf>
    <xf numFmtId="0" fontId="18" fillId="0" borderId="12" xfId="24" applyFont="1" applyBorder="1" applyAlignment="1">
      <alignment horizontal="left"/>
    </xf>
    <xf numFmtId="0" fontId="18" fillId="0" borderId="12" xfId="7" applyFont="1" applyBorder="1" applyAlignment="1">
      <alignment horizontal="left"/>
    </xf>
    <xf numFmtId="0" fontId="8" fillId="0" borderId="0" xfId="31" applyFont="1" applyBorder="1" applyAlignment="1">
      <alignment horizontal="center"/>
    </xf>
    <xf numFmtId="1" fontId="25" fillId="0" borderId="0" xfId="31" applyNumberFormat="1" applyFont="1" applyBorder="1" applyAlignment="1">
      <alignment horizontal="center"/>
    </xf>
    <xf numFmtId="0" fontId="10" fillId="0" borderId="0" xfId="21" applyFont="1" applyAlignment="1">
      <alignment horizontal="center"/>
    </xf>
    <xf numFmtId="0" fontId="10" fillId="0" borderId="0" xfId="39" applyFont="1" applyAlignment="1">
      <alignment horizontal="center"/>
    </xf>
    <xf numFmtId="0" fontId="12" fillId="0" borderId="0" xfId="36" applyFont="1" applyAlignment="1">
      <alignment horizontal="center"/>
    </xf>
    <xf numFmtId="0" fontId="11" fillId="0" borderId="0" xfId="36" applyFont="1" applyAlignment="1">
      <alignment horizontal="left"/>
    </xf>
    <xf numFmtId="0" fontId="10" fillId="0" borderId="0" xfId="36" applyFont="1" applyAlignment="1">
      <alignment horizontal="center"/>
    </xf>
    <xf numFmtId="0" fontId="15" fillId="0" borderId="0" xfId="27" applyFont="1" applyAlignment="1">
      <alignment horizontal="left"/>
    </xf>
    <xf numFmtId="0" fontId="12" fillId="0" borderId="0" xfId="27" applyFont="1" applyAlignment="1">
      <alignment horizontal="center"/>
    </xf>
    <xf numFmtId="0" fontId="10" fillId="0" borderId="0" xfId="27" applyFont="1" applyAlignment="1">
      <alignment horizontal="center"/>
    </xf>
    <xf numFmtId="0" fontId="11" fillId="0" borderId="0" xfId="27" applyFont="1" applyAlignment="1">
      <alignment horizontal="left"/>
    </xf>
    <xf numFmtId="0" fontId="10" fillId="0" borderId="0" xfId="65" applyFont="1" applyAlignment="1">
      <alignment horizontal="center"/>
    </xf>
    <xf numFmtId="0" fontId="12" fillId="0" borderId="0" xfId="28" applyFont="1" applyAlignment="1">
      <alignment horizontal="center"/>
    </xf>
    <xf numFmtId="0" fontId="10" fillId="0" borderId="0" xfId="28" applyFont="1" applyAlignment="1">
      <alignment horizontal="center"/>
    </xf>
    <xf numFmtId="0" fontId="10" fillId="0" borderId="0" xfId="45" applyFont="1" applyAlignment="1">
      <alignment horizontal="center"/>
    </xf>
    <xf numFmtId="0" fontId="10" fillId="0" borderId="0" xfId="58" applyFont="1" applyAlignment="1">
      <alignment horizontal="center"/>
    </xf>
    <xf numFmtId="0" fontId="10" fillId="0" borderId="0" xfId="42" applyFont="1" applyAlignment="1">
      <alignment horizontal="center"/>
    </xf>
    <xf numFmtId="0" fontId="10" fillId="0" borderId="0" xfId="68" applyFont="1" applyAlignment="1">
      <alignment horizontal="center"/>
    </xf>
    <xf numFmtId="0" fontId="10" fillId="0" borderId="0" xfId="29" applyFont="1" applyAlignment="1">
      <alignment horizontal="center"/>
    </xf>
    <xf numFmtId="0" fontId="10" fillId="0" borderId="0" xfId="43" applyFont="1" applyAlignment="1">
      <alignment horizontal="center"/>
    </xf>
    <xf numFmtId="0" fontId="17" fillId="0" borderId="0" xfId="7" applyFont="1" applyAlignment="1">
      <alignment horizontal="center"/>
    </xf>
    <xf numFmtId="0" fontId="10" fillId="0" borderId="0" xfId="7" applyFont="1" applyAlignment="1">
      <alignment horizontal="center"/>
    </xf>
    <xf numFmtId="0" fontId="17" fillId="0" borderId="0" xfId="14" applyFont="1" applyAlignment="1">
      <alignment horizontal="left"/>
    </xf>
    <xf numFmtId="0" fontId="10" fillId="0" borderId="0" xfId="12" applyFont="1" applyAlignment="1">
      <alignment horizontal="center"/>
    </xf>
    <xf numFmtId="0" fontId="0" fillId="0" borderId="0" xfId="0" applyAlignment="1"/>
    <xf numFmtId="0" fontId="10" fillId="0" borderId="0" xfId="52" applyFont="1" applyAlignment="1">
      <alignment horizontal="center"/>
    </xf>
    <xf numFmtId="0" fontId="10" fillId="0" borderId="0" xfId="14" applyFont="1" applyAlignment="1">
      <alignment horizontal="center"/>
    </xf>
    <xf numFmtId="0" fontId="17" fillId="0" borderId="0" xfId="15" applyFont="1" applyAlignment="1">
      <alignment horizontal="left"/>
    </xf>
    <xf numFmtId="0" fontId="10" fillId="0" borderId="0" xfId="15" applyFont="1" applyAlignment="1">
      <alignment horizontal="center"/>
    </xf>
    <xf numFmtId="0" fontId="17" fillId="0" borderId="0" xfId="17" applyFont="1" applyAlignment="1">
      <alignment horizontal="left"/>
    </xf>
    <xf numFmtId="0" fontId="12" fillId="0" borderId="0" xfId="17" applyFont="1" applyAlignment="1">
      <alignment horizontal="center"/>
    </xf>
    <xf numFmtId="0" fontId="10" fillId="0" borderId="0" xfId="17" applyFont="1" applyAlignment="1">
      <alignment horizontal="center"/>
    </xf>
    <xf numFmtId="0" fontId="17" fillId="0" borderId="0" xfId="18" applyFont="1" applyAlignment="1">
      <alignment horizontal="left"/>
    </xf>
    <xf numFmtId="0" fontId="12" fillId="0" borderId="0" xfId="18" applyFont="1" applyAlignment="1">
      <alignment horizontal="center"/>
    </xf>
    <xf numFmtId="0" fontId="10" fillId="0" borderId="0" xfId="18" applyFont="1" applyAlignment="1">
      <alignment horizontal="center"/>
    </xf>
    <xf numFmtId="0" fontId="12" fillId="0" borderId="0" xfId="19" applyFont="1" applyAlignment="1">
      <alignment horizontal="center"/>
    </xf>
    <xf numFmtId="0" fontId="17" fillId="0" borderId="0" xfId="19" applyFont="1" applyAlignment="1">
      <alignment horizontal="left"/>
    </xf>
    <xf numFmtId="0" fontId="10" fillId="0" borderId="0" xfId="19" applyFont="1" applyAlignment="1">
      <alignment horizontal="center"/>
    </xf>
    <xf numFmtId="0" fontId="17" fillId="0" borderId="0" xfId="19" applyFont="1" applyAlignment="1">
      <alignment horizontal="center"/>
    </xf>
    <xf numFmtId="0" fontId="10" fillId="0" borderId="0" xfId="56" applyFont="1" applyAlignment="1">
      <alignment horizontal="center"/>
    </xf>
    <xf numFmtId="0" fontId="10" fillId="0" borderId="0" xfId="44" applyFont="1" applyAlignment="1">
      <alignment horizontal="center"/>
    </xf>
    <xf numFmtId="0" fontId="10" fillId="0" borderId="0" xfId="60" applyFont="1" applyAlignment="1">
      <alignment horizontal="center"/>
    </xf>
    <xf numFmtId="0" fontId="10" fillId="0" borderId="0" xfId="46" applyFont="1" applyAlignment="1">
      <alignment horizontal="center"/>
    </xf>
    <xf numFmtId="0" fontId="10" fillId="0" borderId="0" xfId="37" applyFont="1" applyAlignment="1">
      <alignment horizontal="center"/>
    </xf>
    <xf numFmtId="0" fontId="10" fillId="0" borderId="0" xfId="33" applyFont="1" applyAlignment="1">
      <alignment horizontal="center"/>
    </xf>
    <xf numFmtId="0" fontId="10" fillId="0" borderId="0" xfId="38" applyFont="1" applyAlignment="1">
      <alignment horizontal="center"/>
    </xf>
    <xf numFmtId="0" fontId="10" fillId="0" borderId="0" xfId="47" applyFont="1" applyAlignment="1">
      <alignment horizontal="center"/>
    </xf>
    <xf numFmtId="0" fontId="10" fillId="0" borderId="0" xfId="49" applyFont="1" applyAlignment="1">
      <alignment horizontal="center"/>
    </xf>
    <xf numFmtId="0" fontId="10" fillId="0" borderId="0" xfId="53" applyFont="1" applyAlignment="1">
      <alignment horizontal="center"/>
    </xf>
    <xf numFmtId="0" fontId="10" fillId="0" borderId="0" xfId="34" applyFont="1" applyAlignment="1">
      <alignment horizontal="center"/>
    </xf>
    <xf numFmtId="0" fontId="10" fillId="0" borderId="0" xfId="57" applyFont="1" applyAlignment="1">
      <alignment horizontal="center"/>
    </xf>
    <xf numFmtId="0" fontId="10" fillId="0" borderId="0" xfId="40" applyFont="1" applyAlignment="1">
      <alignment horizontal="center"/>
    </xf>
    <xf numFmtId="0" fontId="10" fillId="0" borderId="0" xfId="62" applyFont="1" applyAlignment="1">
      <alignment horizontal="center"/>
    </xf>
    <xf numFmtId="0" fontId="10" fillId="0" borderId="0" xfId="64" applyFont="1" applyAlignment="1">
      <alignment horizontal="center"/>
    </xf>
    <xf numFmtId="0" fontId="10" fillId="0" borderId="0" xfId="20" applyFont="1" applyAlignment="1">
      <alignment horizontal="center"/>
    </xf>
    <xf numFmtId="0" fontId="10" fillId="0" borderId="0" xfId="22" applyFont="1" applyAlignment="1">
      <alignment horizontal="center"/>
    </xf>
    <xf numFmtId="0" fontId="10" fillId="0" borderId="0" xfId="63" applyFont="1" applyAlignment="1">
      <alignment horizontal="center"/>
    </xf>
    <xf numFmtId="0" fontId="10" fillId="0" borderId="0" xfId="59" applyFont="1" applyAlignment="1">
      <alignment horizontal="center"/>
    </xf>
    <xf numFmtId="0" fontId="10" fillId="0" borderId="0" xfId="55" applyFont="1" applyAlignment="1">
      <alignment horizontal="center"/>
    </xf>
    <xf numFmtId="0" fontId="10" fillId="0" borderId="0" xfId="61" applyFont="1" applyAlignment="1">
      <alignment horizontal="center"/>
    </xf>
    <xf numFmtId="0" fontId="10" fillId="0" borderId="0" xfId="54" applyFont="1" applyAlignment="1">
      <alignment horizontal="center"/>
    </xf>
    <xf numFmtId="0" fontId="10" fillId="0" borderId="0" xfId="67" applyFont="1" applyAlignment="1">
      <alignment horizontal="center"/>
    </xf>
    <xf numFmtId="0" fontId="10" fillId="0" borderId="0" xfId="50" applyFont="1" applyAlignment="1">
      <alignment horizontal="center"/>
    </xf>
    <xf numFmtId="0" fontId="10" fillId="0" borderId="0" xfId="51" applyFont="1" applyAlignment="1">
      <alignment horizontal="center"/>
    </xf>
    <xf numFmtId="0" fontId="10" fillId="0" borderId="0" xfId="23" applyFont="1" applyAlignment="1">
      <alignment horizontal="center"/>
    </xf>
    <xf numFmtId="0" fontId="10" fillId="0" borderId="0" xfId="8" applyFont="1" applyAlignment="1">
      <alignment horizontal="center"/>
    </xf>
    <xf numFmtId="0" fontId="10" fillId="0" borderId="0" xfId="9" applyFont="1" applyAlignment="1">
      <alignment horizontal="center"/>
    </xf>
    <xf numFmtId="0" fontId="10" fillId="0" borderId="0" xfId="30" applyFont="1" applyAlignment="1">
      <alignment horizontal="center"/>
    </xf>
    <xf numFmtId="0" fontId="10" fillId="0" borderId="0" xfId="32" applyFont="1" applyAlignment="1">
      <alignment horizontal="center"/>
    </xf>
    <xf numFmtId="0" fontId="10" fillId="0" borderId="0" xfId="24" applyFont="1" applyAlignment="1">
      <alignment horizontal="center"/>
    </xf>
    <xf numFmtId="0" fontId="10" fillId="0" borderId="0" xfId="25" applyFont="1" applyAlignment="1">
      <alignment horizontal="center"/>
    </xf>
    <xf numFmtId="0" fontId="10" fillId="0" borderId="0" xfId="13" applyFont="1" applyAlignment="1">
      <alignment horizontal="center"/>
    </xf>
    <xf numFmtId="0" fontId="10" fillId="0" borderId="0" xfId="16" applyFont="1" applyAlignment="1">
      <alignment horizontal="center"/>
    </xf>
    <xf numFmtId="0" fontId="0" fillId="0" borderId="0" xfId="0" applyAlignment="1">
      <alignment horizontal="center"/>
    </xf>
    <xf numFmtId="2" fontId="7" fillId="0" borderId="0" xfId="31" applyNumberFormat="1" applyBorder="1"/>
    <xf numFmtId="2" fontId="7" fillId="0" borderId="0" xfId="31" applyNumberFormat="1"/>
    <xf numFmtId="2" fontId="9" fillId="0" borderId="3" xfId="13" applyNumberFormat="1" applyFont="1" applyBorder="1" applyAlignment="1">
      <alignment horizontal="center" vertical="center"/>
    </xf>
    <xf numFmtId="2" fontId="25" fillId="0" borderId="3" xfId="24" applyNumberFormat="1" applyFont="1" applyBorder="1" applyAlignment="1">
      <alignment horizontal="center" vertical="center"/>
    </xf>
    <xf numFmtId="2" fontId="25" fillId="0" borderId="3" xfId="30" applyNumberFormat="1" applyFont="1" applyBorder="1" applyAlignment="1">
      <alignment horizontal="center" vertical="center"/>
    </xf>
    <xf numFmtId="2" fontId="0" fillId="0" borderId="0" xfId="0" applyNumberFormat="1"/>
    <xf numFmtId="166" fontId="25" fillId="0" borderId="5" xfId="0" applyNumberFormat="1" applyFont="1" applyBorder="1" applyAlignment="1">
      <alignment horizontal="center" vertical="center"/>
    </xf>
    <xf numFmtId="0" fontId="9" fillId="0" borderId="0" xfId="38" applyFont="1" applyAlignment="1"/>
    <xf numFmtId="0" fontId="7" fillId="0" borderId="0" xfId="38" applyAlignment="1"/>
    <xf numFmtId="0" fontId="9" fillId="0" borderId="0" xfId="19" applyFont="1" applyAlignment="1"/>
    <xf numFmtId="0" fontId="7" fillId="0" borderId="0" xfId="19" applyAlignment="1"/>
    <xf numFmtId="0" fontId="9" fillId="0" borderId="0" xfId="18" applyFont="1" applyAlignment="1"/>
    <xf numFmtId="0" fontId="7" fillId="0" borderId="0" xfId="18" applyAlignment="1"/>
    <xf numFmtId="0" fontId="9" fillId="0" borderId="0" xfId="17" applyFont="1" applyAlignment="1"/>
    <xf numFmtId="0" fontId="7" fillId="0" borderId="0" xfId="17" applyAlignment="1"/>
    <xf numFmtId="0" fontId="9" fillId="0" borderId="0" xfId="16" applyFont="1" applyAlignment="1"/>
    <xf numFmtId="0" fontId="7" fillId="0" borderId="0" xfId="16" applyAlignment="1"/>
    <xf numFmtId="0" fontId="9" fillId="0" borderId="0" xfId="13" applyFont="1" applyAlignment="1"/>
    <xf numFmtId="0" fontId="7" fillId="0" borderId="0" xfId="13" applyAlignment="1"/>
    <xf numFmtId="0" fontId="9" fillId="0" borderId="0" xfId="15" applyFont="1" applyAlignment="1"/>
    <xf numFmtId="0" fontId="7" fillId="0" borderId="0" xfId="15" applyAlignment="1"/>
    <xf numFmtId="0" fontId="9" fillId="0" borderId="0" xfId="14" applyFont="1" applyAlignment="1"/>
    <xf numFmtId="0" fontId="7" fillId="0" borderId="0" xfId="14" applyAlignment="1"/>
    <xf numFmtId="0" fontId="9" fillId="0" borderId="0" xfId="12" applyFont="1" applyAlignment="1"/>
    <xf numFmtId="0" fontId="7" fillId="0" borderId="0" xfId="12" applyAlignment="1"/>
    <xf numFmtId="0" fontId="9" fillId="0" borderId="0" xfId="7" applyFont="1" applyAlignment="1"/>
    <xf numFmtId="0" fontId="7" fillId="0" borderId="0" xfId="7" applyAlignment="1"/>
    <xf numFmtId="0" fontId="9" fillId="0" borderId="0" xfId="25" applyFont="1" applyAlignment="1"/>
    <xf numFmtId="0" fontId="7" fillId="0" borderId="0" xfId="25" applyAlignment="1"/>
    <xf numFmtId="0" fontId="9" fillId="0" borderId="0" xfId="24" applyFont="1" applyAlignment="1"/>
    <xf numFmtId="0" fontId="7" fillId="0" borderId="0" xfId="24" applyAlignment="1"/>
    <xf numFmtId="0" fontId="9" fillId="0" borderId="0" xfId="32" applyFont="1" applyAlignment="1"/>
    <xf numFmtId="0" fontId="7" fillId="0" borderId="0" xfId="32" applyAlignment="1"/>
    <xf numFmtId="0" fontId="9" fillId="0" borderId="0" xfId="30" applyFont="1" applyAlignment="1"/>
    <xf numFmtId="0" fontId="7" fillId="0" borderId="0" xfId="30" applyAlignment="1"/>
    <xf numFmtId="0" fontId="9" fillId="0" borderId="0" xfId="9" applyFont="1" applyAlignment="1"/>
    <xf numFmtId="0" fontId="7" fillId="0" borderId="0" xfId="9" applyAlignment="1"/>
    <xf numFmtId="0" fontId="9" fillId="0" borderId="0" xfId="8" applyFont="1" applyAlignment="1"/>
    <xf numFmtId="0" fontId="7" fillId="0" borderId="0" xfId="8" applyAlignment="1"/>
    <xf numFmtId="0" fontId="9" fillId="0" borderId="0" xfId="23" applyFont="1" applyAlignment="1"/>
    <xf numFmtId="0" fontId="7" fillId="0" borderId="0" xfId="23" applyAlignment="1"/>
    <xf numFmtId="0" fontId="7" fillId="0" borderId="0" xfId="31" applyAlignment="1"/>
    <xf numFmtId="0" fontId="9" fillId="0" borderId="0" xfId="51" applyFont="1" applyAlignment="1"/>
    <xf numFmtId="0" fontId="7" fillId="0" borderId="0" xfId="51" applyAlignment="1"/>
    <xf numFmtId="0" fontId="9" fillId="0" borderId="0" xfId="50" applyFont="1" applyAlignment="1"/>
    <xf numFmtId="0" fontId="7" fillId="0" borderId="0" xfId="50" applyAlignment="1"/>
    <xf numFmtId="0" fontId="9" fillId="0" borderId="0" xfId="67" applyFont="1" applyAlignment="1"/>
    <xf numFmtId="0" fontId="7" fillId="0" borderId="0" xfId="67" applyAlignment="1"/>
    <xf numFmtId="0" fontId="9" fillId="0" borderId="0" xfId="54" applyFont="1" applyAlignment="1"/>
    <xf numFmtId="0" fontId="7" fillId="0" borderId="0" xfId="54" applyAlignment="1"/>
    <xf numFmtId="0" fontId="9" fillId="0" borderId="0" xfId="61" applyFont="1" applyAlignment="1"/>
    <xf numFmtId="0" fontId="7" fillId="0" borderId="0" xfId="61" applyAlignment="1"/>
    <xf numFmtId="0" fontId="9" fillId="0" borderId="0" xfId="55" applyFont="1" applyAlignment="1"/>
    <xf numFmtId="0" fontId="7" fillId="0" borderId="0" xfId="55" applyAlignment="1"/>
    <xf numFmtId="0" fontId="9" fillId="0" borderId="0" xfId="59" applyFont="1" applyAlignment="1"/>
    <xf numFmtId="0" fontId="7" fillId="0" borderId="0" xfId="59" applyAlignment="1"/>
    <xf numFmtId="0" fontId="9" fillId="0" borderId="0" xfId="63" applyFont="1" applyAlignment="1"/>
    <xf numFmtId="0" fontId="7" fillId="0" borderId="0" xfId="63" applyAlignment="1"/>
    <xf numFmtId="0" fontId="9" fillId="0" borderId="0" xfId="22" applyFont="1" applyAlignment="1"/>
    <xf numFmtId="0" fontId="7" fillId="0" borderId="0" xfId="22" applyAlignment="1"/>
    <xf numFmtId="0" fontId="9" fillId="0" borderId="0" xfId="20" applyFont="1" applyAlignment="1"/>
    <xf numFmtId="0" fontId="7" fillId="0" borderId="0" xfId="20" applyAlignment="1"/>
    <xf numFmtId="0" fontId="9" fillId="0" borderId="0" xfId="64" applyFont="1" applyAlignment="1"/>
    <xf numFmtId="0" fontId="7" fillId="0" borderId="0" xfId="64" applyAlignment="1"/>
    <xf numFmtId="0" fontId="9" fillId="0" borderId="0" xfId="62" applyFont="1" applyAlignment="1"/>
    <xf numFmtId="0" fontId="7" fillId="0" borderId="0" xfId="62" applyAlignment="1"/>
    <xf numFmtId="0" fontId="9" fillId="0" borderId="0" xfId="40" applyFont="1" applyAlignment="1"/>
    <xf numFmtId="0" fontId="7" fillId="0" borderId="0" xfId="40" applyAlignment="1"/>
    <xf numFmtId="0" fontId="9" fillId="0" borderId="0" xfId="57" applyFont="1" applyAlignment="1"/>
    <xf numFmtId="0" fontId="7" fillId="0" borderId="0" xfId="57" applyAlignment="1"/>
    <xf numFmtId="0" fontId="9" fillId="0" borderId="0" xfId="34" applyFont="1" applyAlignment="1"/>
    <xf numFmtId="0" fontId="7" fillId="0" borderId="0" xfId="34" applyAlignment="1"/>
    <xf numFmtId="0" fontId="9" fillId="0" borderId="0" xfId="53" applyFont="1" applyAlignment="1"/>
    <xf numFmtId="0" fontId="7" fillId="0" borderId="0" xfId="53" applyAlignment="1"/>
    <xf numFmtId="0" fontId="9" fillId="0" borderId="0" xfId="49" applyFont="1" applyAlignment="1"/>
    <xf numFmtId="0" fontId="7" fillId="0" borderId="0" xfId="49" applyAlignment="1"/>
    <xf numFmtId="0" fontId="9" fillId="0" borderId="0" xfId="47" applyFont="1" applyAlignment="1"/>
    <xf numFmtId="0" fontId="7" fillId="0" borderId="0" xfId="47" applyAlignment="1"/>
    <xf numFmtId="0" fontId="9" fillId="0" borderId="0" xfId="33" applyFont="1" applyAlignment="1"/>
    <xf numFmtId="0" fontId="7" fillId="0" borderId="0" xfId="33" applyAlignment="1"/>
    <xf numFmtId="0" fontId="9" fillId="0" borderId="0" xfId="28" applyFont="1" applyAlignment="1"/>
    <xf numFmtId="0" fontId="7" fillId="0" borderId="0" xfId="28" applyAlignment="1"/>
    <xf numFmtId="0" fontId="9" fillId="0" borderId="0" xfId="27" applyFont="1" applyAlignment="1"/>
    <xf numFmtId="0" fontId="7" fillId="0" borderId="0" xfId="27" applyAlignment="1"/>
    <xf numFmtId="0" fontId="9" fillId="0" borderId="0" xfId="36" applyFont="1" applyAlignment="1"/>
    <xf numFmtId="0" fontId="7" fillId="0" borderId="0" xfId="36" applyAlignment="1"/>
    <xf numFmtId="0" fontId="9" fillId="0" borderId="0" xfId="29" applyFont="1" applyAlignment="1"/>
    <xf numFmtId="0" fontId="9" fillId="0" borderId="0" xfId="29" applyFont="1" applyBorder="1" applyAlignment="1"/>
    <xf numFmtId="0" fontId="7" fillId="0" borderId="0" xfId="29" applyAlignment="1"/>
    <xf numFmtId="0" fontId="9" fillId="0" borderId="0" xfId="37" applyFont="1" applyAlignment="1"/>
    <xf numFmtId="0" fontId="7" fillId="0" borderId="0" xfId="37" applyAlignment="1"/>
    <xf numFmtId="0" fontId="9" fillId="0" borderId="0" xfId="46" applyFont="1" applyAlignment="1"/>
    <xf numFmtId="0" fontId="7" fillId="0" borderId="0" xfId="46" applyAlignment="1"/>
    <xf numFmtId="0" fontId="9" fillId="0" borderId="0" xfId="60" applyFont="1" applyAlignment="1"/>
    <xf numFmtId="0" fontId="7" fillId="0" borderId="0" xfId="60" applyAlignment="1"/>
    <xf numFmtId="0" fontId="9" fillId="0" borderId="0" xfId="44" applyFont="1" applyAlignment="1"/>
    <xf numFmtId="0" fontId="7" fillId="0" borderId="0" xfId="44" applyAlignment="1"/>
    <xf numFmtId="0" fontId="9" fillId="0" borderId="0" xfId="56" applyFont="1" applyAlignment="1"/>
    <xf numFmtId="0" fontId="7" fillId="0" borderId="0" xfId="56" applyAlignment="1"/>
    <xf numFmtId="0" fontId="9" fillId="0" borderId="0" xfId="41" applyFont="1" applyAlignment="1"/>
    <xf numFmtId="0" fontId="7" fillId="0" borderId="0" xfId="41" applyAlignment="1"/>
    <xf numFmtId="0" fontId="9" fillId="0" borderId="0" xfId="66" applyFont="1" applyAlignment="1"/>
    <xf numFmtId="0" fontId="7" fillId="0" borderId="0" xfId="66" applyAlignment="1"/>
    <xf numFmtId="0" fontId="9" fillId="0" borderId="0" xfId="35" applyFont="1" applyAlignment="1"/>
    <xf numFmtId="0" fontId="7" fillId="0" borderId="0" xfId="35" applyAlignment="1"/>
    <xf numFmtId="0" fontId="9" fillId="0" borderId="0" xfId="21" applyFont="1" applyAlignment="1"/>
    <xf numFmtId="0" fontId="7" fillId="0" borderId="0" xfId="21" applyAlignment="1"/>
    <xf numFmtId="0" fontId="9" fillId="0" borderId="0" xfId="39" applyFont="1" applyAlignment="1"/>
    <xf numFmtId="0" fontId="7" fillId="0" borderId="0" xfId="39" applyAlignment="1"/>
    <xf numFmtId="0" fontId="9" fillId="0" borderId="0" xfId="65" applyFont="1" applyAlignment="1"/>
    <xf numFmtId="0" fontId="7" fillId="0" borderId="0" xfId="65" applyAlignment="1"/>
    <xf numFmtId="0" fontId="9" fillId="0" borderId="0" xfId="45" applyFont="1" applyAlignment="1"/>
    <xf numFmtId="0" fontId="7" fillId="0" borderId="0" xfId="45" applyAlignment="1"/>
    <xf numFmtId="0" fontId="9" fillId="0" borderId="0" xfId="58" applyFont="1" applyAlignment="1"/>
    <xf numFmtId="0" fontId="7" fillId="0" borderId="0" xfId="58" applyAlignment="1"/>
    <xf numFmtId="0" fontId="9" fillId="0" borderId="0" xfId="42" applyFont="1" applyAlignment="1"/>
    <xf numFmtId="0" fontId="7" fillId="0" borderId="0" xfId="42" applyAlignment="1"/>
    <xf numFmtId="0" fontId="9" fillId="0" borderId="0" xfId="68" applyFont="1" applyAlignment="1"/>
    <xf numFmtId="0" fontId="7" fillId="0" borderId="0" xfId="68" applyAlignment="1"/>
    <xf numFmtId="0" fontId="9" fillId="0" borderId="0" xfId="43" applyFont="1" applyAlignment="1"/>
    <xf numFmtId="0" fontId="7" fillId="0" borderId="0" xfId="43" applyAlignment="1"/>
    <xf numFmtId="0" fontId="9" fillId="0" borderId="0" xfId="52" applyFont="1" applyAlignment="1"/>
    <xf numFmtId="0" fontId="7" fillId="0" borderId="0" xfId="52" applyAlignment="1"/>
    <xf numFmtId="0" fontId="12" fillId="0" borderId="0" xfId="13" applyFont="1" applyAlignment="1">
      <alignment horizontal="center"/>
    </xf>
    <xf numFmtId="0" fontId="12" fillId="0" borderId="0" xfId="16" applyFont="1" applyAlignment="1">
      <alignment horizontal="center"/>
    </xf>
    <xf numFmtId="0" fontId="12" fillId="0" borderId="2" xfId="31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9" fillId="0" borderId="0" xfId="48" applyFont="1" applyAlignment="1"/>
    <xf numFmtId="0" fontId="9" fillId="0" borderId="0" xfId="10" applyFont="1"/>
    <xf numFmtId="0" fontId="9" fillId="0" borderId="16" xfId="10" applyFont="1" applyBorder="1"/>
    <xf numFmtId="0" fontId="15" fillId="0" borderId="0" xfId="10" applyFont="1"/>
    <xf numFmtId="0" fontId="13" fillId="0" borderId="3" xfId="10" applyFont="1" applyBorder="1" applyAlignment="1">
      <alignment horizontal="center" vertical="center" wrapText="1"/>
    </xf>
    <xf numFmtId="0" fontId="9" fillId="0" borderId="0" xfId="10" applyFont="1" applyAlignment="1">
      <alignment horizontal="center" vertical="center"/>
    </xf>
    <xf numFmtId="0" fontId="12" fillId="0" borderId="3" xfId="10" applyFont="1" applyBorder="1" applyAlignment="1">
      <alignment horizontal="center" vertical="center"/>
    </xf>
    <xf numFmtId="0" fontId="12" fillId="0" borderId="0" xfId="10" applyFont="1" applyAlignment="1">
      <alignment horizontal="center" vertical="center"/>
    </xf>
    <xf numFmtId="0" fontId="9" fillId="0" borderId="3" xfId="10" applyFont="1" applyBorder="1" applyAlignment="1">
      <alignment horizontal="center" vertical="center"/>
    </xf>
    <xf numFmtId="0" fontId="9" fillId="0" borderId="0" xfId="10" applyFont="1" applyBorder="1" applyAlignment="1">
      <alignment horizontal="center" vertical="center"/>
    </xf>
    <xf numFmtId="2" fontId="9" fillId="0" borderId="0" xfId="10" applyNumberFormat="1" applyFont="1" applyBorder="1" applyAlignment="1">
      <alignment horizontal="center" vertical="center"/>
    </xf>
    <xf numFmtId="0" fontId="7" fillId="0" borderId="0" xfId="10" applyAlignment="1">
      <alignment horizontal="center" vertical="center"/>
    </xf>
    <xf numFmtId="0" fontId="7" fillId="0" borderId="0" xfId="10" applyBorder="1" applyAlignment="1">
      <alignment horizontal="center" vertical="center"/>
    </xf>
    <xf numFmtId="0" fontId="7" fillId="0" borderId="0" xfId="10"/>
    <xf numFmtId="0" fontId="20" fillId="0" borderId="15" xfId="0" applyFont="1" applyBorder="1" applyAlignment="1">
      <alignment horizontal="center" wrapText="1"/>
    </xf>
    <xf numFmtId="1" fontId="7" fillId="0" borderId="0" xfId="31" applyNumberFormat="1" applyBorder="1" applyAlignment="1"/>
    <xf numFmtId="0" fontId="7" fillId="0" borderId="0" xfId="31" applyBorder="1" applyAlignment="1"/>
    <xf numFmtId="2" fontId="7" fillId="0" borderId="0" xfId="31" applyNumberFormat="1" applyBorder="1" applyAlignment="1"/>
    <xf numFmtId="0" fontId="11" fillId="0" borderId="0" xfId="19" applyFont="1"/>
    <xf numFmtId="0" fontId="9" fillId="0" borderId="16" xfId="19" applyFont="1" applyBorder="1"/>
    <xf numFmtId="0" fontId="15" fillId="0" borderId="16" xfId="19" applyFont="1" applyBorder="1"/>
    <xf numFmtId="0" fontId="12" fillId="0" borderId="17" xfId="0" applyFont="1" applyBorder="1" applyAlignment="1">
      <alignment horizontal="center" wrapText="1"/>
    </xf>
    <xf numFmtId="0" fontId="22" fillId="0" borderId="18" xfId="23" applyFont="1" applyBorder="1" applyAlignment="1"/>
    <xf numFmtId="0" fontId="22" fillId="0" borderId="18" xfId="30" applyFont="1" applyBorder="1" applyAlignment="1"/>
    <xf numFmtId="0" fontId="22" fillId="0" borderId="18" xfId="7" applyFont="1" applyBorder="1" applyAlignment="1"/>
    <xf numFmtId="0" fontId="22" fillId="0" borderId="18" xfId="12" applyFont="1" applyBorder="1" applyAlignment="1"/>
    <xf numFmtId="0" fontId="22" fillId="0" borderId="18" xfId="13" applyFont="1" applyBorder="1" applyAlignment="1"/>
    <xf numFmtId="0" fontId="22" fillId="0" borderId="18" xfId="16" applyFont="1" applyBorder="1" applyAlignment="1"/>
    <xf numFmtId="0" fontId="22" fillId="0" borderId="18" xfId="52" applyFont="1" applyBorder="1" applyAlignment="1"/>
    <xf numFmtId="0" fontId="22" fillId="0" borderId="18" xfId="29" applyFont="1" applyBorder="1" applyAlignment="1"/>
    <xf numFmtId="0" fontId="22" fillId="0" borderId="18" xfId="68" applyFont="1" applyBorder="1" applyAlignment="1"/>
    <xf numFmtId="0" fontId="22" fillId="0" borderId="18" xfId="21" applyFont="1" applyBorder="1" applyAlignment="1"/>
    <xf numFmtId="0" fontId="22" fillId="0" borderId="18" xfId="0" applyFont="1" applyBorder="1"/>
    <xf numFmtId="0" fontId="22" fillId="0" borderId="18" xfId="66" applyFont="1" applyBorder="1" applyAlignment="1"/>
    <xf numFmtId="0" fontId="22" fillId="0" borderId="18" xfId="41" applyFont="1" applyBorder="1" applyAlignment="1"/>
    <xf numFmtId="0" fontId="22" fillId="0" borderId="18" xfId="36" applyFont="1" applyBorder="1" applyAlignment="1">
      <alignment horizontal="left"/>
    </xf>
    <xf numFmtId="0" fontId="22" fillId="0" borderId="18" xfId="33" applyFont="1" applyBorder="1" applyAlignment="1"/>
    <xf numFmtId="0" fontId="22" fillId="0" borderId="18" xfId="57" applyFont="1" applyBorder="1" applyAlignment="1"/>
    <xf numFmtId="0" fontId="22" fillId="0" borderId="18" xfId="20" applyFont="1" applyBorder="1" applyAlignment="1"/>
    <xf numFmtId="0" fontId="22" fillId="0" borderId="18" xfId="55" applyFont="1" applyBorder="1" applyAlignment="1"/>
    <xf numFmtId="0" fontId="22" fillId="0" borderId="18" xfId="61" applyFont="1" applyBorder="1" applyAlignment="1"/>
    <xf numFmtId="0" fontId="22" fillId="0" borderId="18" xfId="67" applyFont="1" applyBorder="1" applyAlignment="1"/>
    <xf numFmtId="0" fontId="22" fillId="0" borderId="18" xfId="50" applyFont="1" applyBorder="1" applyAlignment="1"/>
    <xf numFmtId="0" fontId="22" fillId="0" borderId="18" xfId="24" applyFont="1" applyBorder="1" applyAlignment="1"/>
    <xf numFmtId="0" fontId="22" fillId="0" borderId="3" xfId="0" applyFont="1" applyBorder="1"/>
    <xf numFmtId="0" fontId="36" fillId="0" borderId="3" xfId="0" applyFont="1" applyBorder="1"/>
    <xf numFmtId="0" fontId="31" fillId="0" borderId="3" xfId="23" applyFont="1" applyBorder="1" applyAlignment="1"/>
    <xf numFmtId="0" fontId="31" fillId="0" borderId="3" xfId="8" applyFont="1" applyBorder="1" applyAlignment="1"/>
    <xf numFmtId="0" fontId="31" fillId="0" borderId="3" xfId="30" applyFont="1" applyBorder="1" applyAlignment="1"/>
    <xf numFmtId="0" fontId="31" fillId="0" borderId="3" xfId="24" applyFont="1" applyBorder="1" applyAlignment="1"/>
    <xf numFmtId="0" fontId="31" fillId="0" borderId="3" xfId="7" applyFont="1" applyBorder="1"/>
    <xf numFmtId="0" fontId="31" fillId="0" borderId="3" xfId="7" applyFont="1" applyFill="1" applyBorder="1"/>
    <xf numFmtId="2" fontId="25" fillId="0" borderId="19" xfId="0" applyNumberFormat="1" applyFont="1" applyBorder="1" applyAlignment="1">
      <alignment horizontal="center" vertical="center"/>
    </xf>
    <xf numFmtId="2" fontId="25" fillId="0" borderId="3" xfId="19" applyNumberFormat="1" applyFont="1" applyBorder="1" applyAlignment="1">
      <alignment horizontal="right" vertical="center"/>
    </xf>
    <xf numFmtId="2" fontId="25" fillId="0" borderId="3" xfId="50" applyNumberFormat="1" applyFont="1" applyBorder="1" applyAlignment="1">
      <alignment horizontal="right" vertical="center"/>
    </xf>
    <xf numFmtId="2" fontId="25" fillId="0" borderId="3" xfId="0" applyNumberFormat="1" applyFont="1" applyBorder="1" applyAlignment="1">
      <alignment horizontal="right"/>
    </xf>
    <xf numFmtId="2" fontId="25" fillId="0" borderId="3" xfId="64" applyNumberFormat="1" applyFont="1" applyBorder="1" applyAlignment="1">
      <alignment horizontal="right" vertical="center"/>
    </xf>
    <xf numFmtId="2" fontId="25" fillId="0" borderId="3" xfId="0" applyNumberFormat="1" applyFont="1" applyBorder="1" applyAlignment="1">
      <alignment horizontal="right" vertical="center"/>
    </xf>
    <xf numFmtId="2" fontId="25" fillId="0" borderId="3" xfId="69" applyNumberFormat="1" applyFont="1" applyBorder="1" applyAlignment="1">
      <alignment horizontal="right" vertical="center"/>
    </xf>
    <xf numFmtId="2" fontId="25" fillId="0" borderId="3" xfId="47" applyNumberFormat="1" applyFont="1" applyBorder="1" applyAlignment="1">
      <alignment horizontal="right" vertical="center"/>
    </xf>
    <xf numFmtId="2" fontId="25" fillId="0" borderId="3" xfId="36" applyNumberFormat="1" applyFont="1" applyBorder="1" applyAlignment="1">
      <alignment horizontal="right" vertical="center"/>
    </xf>
    <xf numFmtId="2" fontId="25" fillId="0" borderId="3" xfId="29" applyNumberFormat="1" applyFont="1" applyBorder="1" applyAlignment="1">
      <alignment horizontal="right" vertical="center"/>
    </xf>
    <xf numFmtId="2" fontId="25" fillId="0" borderId="3" xfId="27" applyNumberFormat="1" applyFont="1" applyBorder="1" applyAlignment="1">
      <alignment horizontal="right" vertical="center"/>
    </xf>
    <xf numFmtId="2" fontId="25" fillId="0" borderId="4" xfId="0" applyNumberFormat="1" applyFont="1" applyBorder="1" applyAlignment="1" applyProtection="1">
      <alignment horizontal="right"/>
      <protection locked="0"/>
    </xf>
    <xf numFmtId="2" fontId="25" fillId="0" borderId="3" xfId="0" applyNumberFormat="1" applyFont="1" applyBorder="1" applyAlignment="1" applyProtection="1">
      <alignment horizontal="right"/>
      <protection locked="0"/>
    </xf>
    <xf numFmtId="2" fontId="25" fillId="0" borderId="3" xfId="68" applyNumberFormat="1" applyFont="1" applyBorder="1" applyAlignment="1">
      <alignment horizontal="right" vertical="center"/>
    </xf>
    <xf numFmtId="2" fontId="25" fillId="0" borderId="4" xfId="0" applyNumberFormat="1" applyFont="1" applyBorder="1" applyAlignment="1" applyProtection="1">
      <alignment horizontal="right"/>
    </xf>
    <xf numFmtId="2" fontId="25" fillId="0" borderId="3" xfId="52" applyNumberFormat="1" applyFont="1" applyBorder="1" applyAlignment="1">
      <alignment horizontal="right" vertical="center"/>
    </xf>
    <xf numFmtId="2" fontId="29" fillId="0" borderId="3" xfId="0" applyNumberFormat="1" applyFont="1" applyBorder="1" applyAlignment="1">
      <alignment horizontal="right"/>
    </xf>
    <xf numFmtId="2" fontId="25" fillId="0" borderId="3" xfId="0" applyNumberFormat="1" applyFont="1" applyBorder="1" applyAlignment="1">
      <alignment horizontal="right" vertical="center" wrapText="1"/>
    </xf>
    <xf numFmtId="2" fontId="25" fillId="0" borderId="3" xfId="54" applyNumberFormat="1" applyFont="1" applyBorder="1" applyAlignment="1">
      <alignment horizontal="right" vertical="center"/>
    </xf>
    <xf numFmtId="2" fontId="25" fillId="0" borderId="3" xfId="55" applyNumberFormat="1" applyFont="1" applyBorder="1" applyAlignment="1">
      <alignment horizontal="right" vertical="center"/>
    </xf>
    <xf numFmtId="2" fontId="25" fillId="0" borderId="3" xfId="40" applyNumberFormat="1" applyFont="1" applyBorder="1" applyAlignment="1">
      <alignment horizontal="right" vertical="center"/>
    </xf>
    <xf numFmtId="2" fontId="25" fillId="0" borderId="3" xfId="39" applyNumberFormat="1" applyFont="1" applyBorder="1" applyAlignment="1">
      <alignment horizontal="right" vertical="center"/>
    </xf>
    <xf numFmtId="2" fontId="25" fillId="0" borderId="3" xfId="65" applyNumberFormat="1" applyFont="1" applyBorder="1" applyAlignment="1">
      <alignment horizontal="right" vertical="center"/>
    </xf>
    <xf numFmtId="2" fontId="25" fillId="0" borderId="3" xfId="45" applyNumberFormat="1" applyFont="1" applyBorder="1" applyAlignment="1">
      <alignment horizontal="right" vertical="center"/>
    </xf>
    <xf numFmtId="2" fontId="25" fillId="0" borderId="3" xfId="58" applyNumberFormat="1" applyFont="1" applyBorder="1" applyAlignment="1">
      <alignment horizontal="right" vertical="center"/>
    </xf>
    <xf numFmtId="2" fontId="25" fillId="0" borderId="3" xfId="42" applyNumberFormat="1" applyFont="1" applyBorder="1" applyAlignment="1">
      <alignment horizontal="right" vertical="center"/>
    </xf>
    <xf numFmtId="2" fontId="25" fillId="0" borderId="3" xfId="10" applyNumberFormat="1" applyFont="1" applyBorder="1" applyAlignment="1">
      <alignment horizontal="right" vertical="center"/>
    </xf>
    <xf numFmtId="0" fontId="7" fillId="0" borderId="0" xfId="31" applyFill="1" applyBorder="1"/>
    <xf numFmtId="0" fontId="7" fillId="0" borderId="0" xfId="31" applyFill="1" applyAlignment="1">
      <alignment horizontal="center" vertical="center"/>
    </xf>
    <xf numFmtId="0" fontId="27" fillId="0" borderId="0" xfId="31" applyFont="1" applyBorder="1" applyAlignment="1">
      <alignment horizontal="center"/>
    </xf>
    <xf numFmtId="1" fontId="24" fillId="0" borderId="0" xfId="31" applyNumberFormat="1" applyFont="1" applyBorder="1" applyAlignment="1">
      <alignment horizontal="center"/>
    </xf>
    <xf numFmtId="0" fontId="24" fillId="0" borderId="0" xfId="31" applyFont="1" applyBorder="1" applyAlignment="1">
      <alignment horizontal="center"/>
    </xf>
    <xf numFmtId="1" fontId="9" fillId="0" borderId="0" xfId="31" applyNumberFormat="1" applyFont="1"/>
    <xf numFmtId="0" fontId="22" fillId="0" borderId="3" xfId="0" applyFont="1" applyFill="1" applyBorder="1" applyAlignment="1">
      <alignment horizontal="left"/>
    </xf>
    <xf numFmtId="2" fontId="24" fillId="0" borderId="3" xfId="19" applyNumberFormat="1" applyFont="1" applyBorder="1" applyAlignment="1">
      <alignment horizontal="right" vertical="center"/>
    </xf>
    <xf numFmtId="2" fontId="24" fillId="0" borderId="3" xfId="18" applyNumberFormat="1" applyFont="1" applyBorder="1" applyAlignment="1">
      <alignment horizontal="right" vertical="center"/>
    </xf>
    <xf numFmtId="2" fontId="24" fillId="0" borderId="3" xfId="13" applyNumberFormat="1" applyFont="1" applyBorder="1" applyAlignment="1">
      <alignment horizontal="right" vertical="center"/>
    </xf>
    <xf numFmtId="2" fontId="25" fillId="0" borderId="3" xfId="13" applyNumberFormat="1" applyFont="1" applyBorder="1" applyAlignment="1">
      <alignment horizontal="right" vertical="center"/>
    </xf>
    <xf numFmtId="2" fontId="24" fillId="0" borderId="3" xfId="7" applyNumberFormat="1" applyFont="1" applyBorder="1" applyAlignment="1">
      <alignment horizontal="right" vertical="center"/>
    </xf>
    <xf numFmtId="2" fontId="24" fillId="0" borderId="3" xfId="24" applyNumberFormat="1" applyFont="1" applyBorder="1" applyAlignment="1">
      <alignment horizontal="right" vertical="center"/>
    </xf>
    <xf numFmtId="2" fontId="25" fillId="0" borderId="3" xfId="24" applyNumberFormat="1" applyFont="1" applyBorder="1" applyAlignment="1">
      <alignment horizontal="right" vertical="center"/>
    </xf>
    <xf numFmtId="2" fontId="24" fillId="0" borderId="3" xfId="30" applyNumberFormat="1" applyFont="1" applyBorder="1" applyAlignment="1">
      <alignment horizontal="right" vertical="center"/>
    </xf>
    <xf numFmtId="2" fontId="25" fillId="0" borderId="3" xfId="30" applyNumberFormat="1" applyFont="1" applyBorder="1" applyAlignment="1">
      <alignment horizontal="right" vertical="center"/>
    </xf>
    <xf numFmtId="2" fontId="25" fillId="0" borderId="3" xfId="7" applyNumberFormat="1" applyFont="1" applyBorder="1" applyAlignment="1">
      <alignment horizontal="center" vertical="center"/>
    </xf>
    <xf numFmtId="166" fontId="25" fillId="0" borderId="4" xfId="51" applyNumberFormat="1" applyFont="1" applyBorder="1" applyAlignment="1">
      <alignment horizontal="right" vertical="center"/>
    </xf>
    <xf numFmtId="166" fontId="25" fillId="0" borderId="3" xfId="51" applyNumberFormat="1" applyFont="1" applyBorder="1" applyAlignment="1">
      <alignment horizontal="right" vertical="center"/>
    </xf>
    <xf numFmtId="166" fontId="25" fillId="0" borderId="3" xfId="50" applyNumberFormat="1" applyFont="1" applyBorder="1" applyAlignment="1">
      <alignment horizontal="right" vertical="center"/>
    </xf>
    <xf numFmtId="166" fontId="24" fillId="0" borderId="3" xfId="50" applyNumberFormat="1" applyFont="1" applyBorder="1" applyAlignment="1">
      <alignment horizontal="right" vertical="center"/>
    </xf>
    <xf numFmtId="166" fontId="25" fillId="0" borderId="3" xfId="67" applyNumberFormat="1" applyFont="1" applyBorder="1" applyAlignment="1">
      <alignment horizontal="right" vertical="center"/>
    </xf>
    <xf numFmtId="166" fontId="25" fillId="0" borderId="3" xfId="54" applyNumberFormat="1" applyFont="1" applyBorder="1" applyAlignment="1">
      <alignment horizontal="right" vertical="center" wrapText="1"/>
    </xf>
    <xf numFmtId="166" fontId="25" fillId="0" borderId="3" xfId="54" applyNumberFormat="1" applyFont="1" applyBorder="1" applyAlignment="1">
      <alignment horizontal="right" vertical="center"/>
    </xf>
    <xf numFmtId="166" fontId="25" fillId="0" borderId="3" xfId="61" applyNumberFormat="1" applyFont="1" applyBorder="1" applyAlignment="1">
      <alignment horizontal="right" vertical="center"/>
    </xf>
    <xf numFmtId="166" fontId="25" fillId="0" borderId="3" xfId="55" applyNumberFormat="1" applyFont="1" applyBorder="1" applyAlignment="1">
      <alignment horizontal="right" vertical="center"/>
    </xf>
    <xf numFmtId="166" fontId="25" fillId="0" borderId="3" xfId="59" applyNumberFormat="1" applyFont="1" applyBorder="1" applyAlignment="1">
      <alignment horizontal="right" vertical="center"/>
    </xf>
    <xf numFmtId="166" fontId="25" fillId="0" borderId="3" xfId="0" applyNumberFormat="1" applyFont="1" applyBorder="1" applyAlignment="1">
      <alignment horizontal="right" vertical="center" wrapText="1"/>
    </xf>
    <xf numFmtId="166" fontId="25" fillId="0" borderId="3" xfId="22" applyNumberFormat="1" applyFont="1" applyBorder="1" applyAlignment="1">
      <alignment horizontal="right" vertical="center"/>
    </xf>
    <xf numFmtId="166" fontId="25" fillId="0" borderId="3" xfId="20" applyNumberFormat="1" applyFont="1" applyBorder="1" applyAlignment="1">
      <alignment horizontal="right" vertical="center"/>
    </xf>
    <xf numFmtId="166" fontId="25" fillId="0" borderId="3" xfId="64" applyNumberFormat="1" applyFont="1" applyBorder="1" applyAlignment="1">
      <alignment horizontal="right" vertical="center"/>
    </xf>
    <xf numFmtId="166" fontId="24" fillId="0" borderId="3" xfId="64" applyNumberFormat="1" applyFont="1" applyBorder="1" applyAlignment="1">
      <alignment horizontal="right" vertical="center"/>
    </xf>
    <xf numFmtId="166" fontId="25" fillId="0" borderId="3" xfId="62" applyNumberFormat="1" applyFont="1" applyBorder="1" applyAlignment="1">
      <alignment horizontal="right" vertical="center"/>
    </xf>
    <xf numFmtId="166" fontId="25" fillId="0" borderId="3" xfId="40" applyNumberFormat="1" applyFont="1" applyBorder="1" applyAlignment="1">
      <alignment horizontal="right" vertical="center"/>
    </xf>
    <xf numFmtId="166" fontId="25" fillId="0" borderId="3" xfId="57" applyNumberFormat="1" applyFont="1" applyBorder="1" applyAlignment="1">
      <alignment horizontal="right" vertical="center"/>
    </xf>
    <xf numFmtId="166" fontId="25" fillId="0" borderId="3" xfId="34" applyNumberFormat="1" applyFont="1" applyBorder="1" applyAlignment="1">
      <alignment horizontal="right" vertical="center"/>
    </xf>
    <xf numFmtId="166" fontId="25" fillId="0" borderId="3" xfId="53" applyNumberFormat="1" applyFont="1" applyBorder="1" applyAlignment="1">
      <alignment horizontal="right" vertical="center"/>
    </xf>
    <xf numFmtId="166" fontId="25" fillId="0" borderId="3" xfId="49" applyNumberFormat="1" applyFont="1" applyBorder="1" applyAlignment="1">
      <alignment horizontal="right" vertical="center"/>
    </xf>
    <xf numFmtId="166" fontId="25" fillId="0" borderId="3" xfId="47" applyNumberFormat="1" applyFont="1" applyBorder="1" applyAlignment="1">
      <alignment horizontal="right" vertical="center"/>
    </xf>
    <xf numFmtId="166" fontId="24" fillId="0" borderId="3" xfId="47" applyNumberFormat="1" applyFont="1" applyBorder="1" applyAlignment="1">
      <alignment horizontal="right" vertical="center"/>
    </xf>
    <xf numFmtId="166" fontId="25" fillId="0" borderId="3" xfId="38" applyNumberFormat="1" applyFont="1" applyBorder="1" applyAlignment="1">
      <alignment horizontal="right" vertical="center"/>
    </xf>
    <xf numFmtId="166" fontId="25" fillId="0" borderId="3" xfId="33" applyNumberFormat="1" applyFont="1" applyBorder="1" applyAlignment="1">
      <alignment horizontal="right" vertical="center"/>
    </xf>
    <xf numFmtId="166" fontId="25" fillId="0" borderId="3" xfId="28" applyNumberFormat="1" applyFont="1" applyBorder="1" applyAlignment="1">
      <alignment horizontal="right" vertical="center"/>
    </xf>
    <xf numFmtId="166" fontId="25" fillId="0" borderId="3" xfId="27" applyNumberFormat="1" applyFont="1" applyBorder="1" applyAlignment="1">
      <alignment horizontal="right" vertical="center"/>
    </xf>
    <xf numFmtId="166" fontId="24" fillId="0" borderId="3" xfId="27" applyNumberFormat="1" applyFont="1" applyBorder="1" applyAlignment="1">
      <alignment horizontal="right" vertical="center"/>
    </xf>
    <xf numFmtId="166" fontId="25" fillId="0" borderId="3" xfId="36" applyNumberFormat="1" applyFont="1" applyBorder="1" applyAlignment="1">
      <alignment horizontal="right" vertical="center"/>
    </xf>
    <xf numFmtId="166" fontId="24" fillId="0" borderId="3" xfId="36" applyNumberFormat="1" applyFont="1" applyBorder="1" applyAlignment="1">
      <alignment horizontal="right" vertical="center"/>
    </xf>
    <xf numFmtId="166" fontId="25" fillId="0" borderId="3" xfId="29" applyNumberFormat="1" applyFont="1" applyBorder="1" applyAlignment="1">
      <alignment horizontal="right" vertical="center"/>
    </xf>
    <xf numFmtId="166" fontId="24" fillId="0" borderId="3" xfId="29" applyNumberFormat="1" applyFont="1" applyBorder="1" applyAlignment="1">
      <alignment horizontal="right" vertical="center"/>
    </xf>
    <xf numFmtId="166" fontId="25" fillId="0" borderId="3" xfId="66" applyNumberFormat="1" applyFont="1" applyBorder="1" applyAlignment="1">
      <alignment horizontal="right" vertical="center"/>
    </xf>
    <xf numFmtId="166" fontId="25" fillId="0" borderId="3" xfId="35" applyNumberFormat="1" applyFont="1" applyBorder="1" applyAlignment="1">
      <alignment horizontal="right" vertical="center"/>
    </xf>
    <xf numFmtId="166" fontId="25" fillId="0" borderId="3" xfId="48" applyNumberFormat="1" applyFont="1" applyBorder="1" applyAlignment="1">
      <alignment horizontal="right" vertical="center"/>
    </xf>
    <xf numFmtId="166" fontId="25" fillId="0" borderId="3" xfId="21" applyNumberFormat="1" applyFont="1" applyBorder="1" applyAlignment="1">
      <alignment horizontal="right" vertical="center"/>
    </xf>
    <xf numFmtId="166" fontId="25" fillId="0" borderId="3" xfId="39" applyNumberFormat="1" applyFont="1" applyBorder="1" applyAlignment="1">
      <alignment horizontal="right" vertical="center"/>
    </xf>
    <xf numFmtId="166" fontId="25" fillId="0" borderId="3" xfId="65" applyNumberFormat="1" applyFont="1" applyBorder="1" applyAlignment="1">
      <alignment horizontal="right" vertical="center"/>
    </xf>
    <xf numFmtId="166" fontId="25" fillId="0" borderId="3" xfId="45" applyNumberFormat="1" applyFont="1" applyBorder="1" applyAlignment="1">
      <alignment horizontal="right" vertical="center"/>
    </xf>
    <xf numFmtId="166" fontId="25" fillId="0" borderId="3" xfId="58" applyNumberFormat="1" applyFont="1" applyBorder="1" applyAlignment="1">
      <alignment horizontal="right" vertical="center"/>
    </xf>
    <xf numFmtId="166" fontId="25" fillId="0" borderId="3" xfId="42" applyNumberFormat="1" applyFont="1" applyBorder="1" applyAlignment="1">
      <alignment horizontal="right" vertical="center"/>
    </xf>
    <xf numFmtId="166" fontId="25" fillId="0" borderId="3" xfId="68" applyNumberFormat="1" applyFont="1" applyBorder="1" applyAlignment="1">
      <alignment horizontal="right" vertical="center"/>
    </xf>
    <xf numFmtId="166" fontId="24" fillId="0" borderId="3" xfId="68" applyNumberFormat="1" applyFont="1" applyBorder="1" applyAlignment="1">
      <alignment horizontal="right" vertical="center"/>
    </xf>
    <xf numFmtId="166" fontId="25" fillId="0" borderId="3" xfId="43" applyNumberFormat="1" applyFont="1" applyBorder="1" applyAlignment="1">
      <alignment horizontal="right" vertical="center"/>
    </xf>
    <xf numFmtId="166" fontId="25" fillId="0" borderId="3" xfId="52" applyNumberFormat="1" applyFont="1" applyBorder="1" applyAlignment="1">
      <alignment horizontal="right" vertical="center"/>
    </xf>
    <xf numFmtId="166" fontId="24" fillId="0" borderId="3" xfId="52" applyNumberFormat="1" applyFont="1" applyBorder="1" applyAlignment="1">
      <alignment horizontal="right" vertical="center"/>
    </xf>
    <xf numFmtId="166" fontId="25" fillId="0" borderId="3" xfId="10" applyNumberFormat="1" applyFont="1" applyBorder="1" applyAlignment="1">
      <alignment horizontal="right" vertical="center"/>
    </xf>
    <xf numFmtId="0" fontId="15" fillId="0" borderId="0" xfId="64" applyFont="1" applyAlignment="1">
      <alignment horizontal="center"/>
    </xf>
    <xf numFmtId="0" fontId="15" fillId="0" borderId="0" xfId="62" applyFont="1" applyAlignment="1">
      <alignment horizontal="center"/>
    </xf>
    <xf numFmtId="0" fontId="15" fillId="0" borderId="0" xfId="40" applyFont="1" applyAlignment="1">
      <alignment horizontal="center"/>
    </xf>
    <xf numFmtId="0" fontId="15" fillId="0" borderId="0" xfId="57" applyFont="1" applyAlignment="1">
      <alignment horizontal="center"/>
    </xf>
    <xf numFmtId="0" fontId="15" fillId="0" borderId="0" xfId="34" applyFont="1" applyAlignment="1">
      <alignment horizontal="center"/>
    </xf>
    <xf numFmtId="0" fontId="15" fillId="0" borderId="0" xfId="53" applyFont="1" applyAlignment="1">
      <alignment horizontal="center"/>
    </xf>
    <xf numFmtId="0" fontId="15" fillId="0" borderId="0" xfId="49" applyFont="1" applyAlignment="1">
      <alignment horizontal="center"/>
    </xf>
    <xf numFmtId="0" fontId="15" fillId="0" borderId="0" xfId="47" applyFont="1" applyAlignment="1">
      <alignment horizontal="center"/>
    </xf>
    <xf numFmtId="0" fontId="15" fillId="0" borderId="0" xfId="38" applyFont="1" applyAlignment="1">
      <alignment horizontal="center"/>
    </xf>
    <xf numFmtId="0" fontId="15" fillId="0" borderId="0" xfId="33" applyFont="1" applyAlignment="1">
      <alignment horizontal="center"/>
    </xf>
    <xf numFmtId="0" fontId="37" fillId="0" borderId="0" xfId="16" applyFont="1" applyBorder="1" applyAlignment="1"/>
    <xf numFmtId="0" fontId="37" fillId="0" borderId="0" xfId="16" applyFont="1" applyFill="1" applyBorder="1" applyAlignment="1"/>
    <xf numFmtId="0" fontId="37" fillId="0" borderId="0" xfId="12" applyFont="1" applyBorder="1" applyAlignment="1"/>
    <xf numFmtId="0" fontId="37" fillId="0" borderId="0" xfId="13" applyFont="1" applyBorder="1" applyAlignment="1"/>
    <xf numFmtId="0" fontId="37" fillId="0" borderId="0" xfId="29" applyFont="1" applyBorder="1" applyAlignment="1"/>
    <xf numFmtId="0" fontId="37" fillId="0" borderId="0" xfId="68" applyFont="1" applyBorder="1" applyAlignment="1"/>
    <xf numFmtId="0" fontId="37" fillId="0" borderId="0" xfId="21" applyFont="1" applyBorder="1" applyAlignment="1"/>
    <xf numFmtId="0" fontId="18" fillId="0" borderId="0" xfId="0" applyFont="1" applyBorder="1" applyAlignment="1"/>
    <xf numFmtId="0" fontId="18" fillId="0" borderId="0" xfId="66" applyFont="1" applyBorder="1" applyAlignment="1"/>
    <xf numFmtId="0" fontId="18" fillId="0" borderId="0" xfId="41" applyFont="1" applyBorder="1" applyAlignment="1"/>
    <xf numFmtId="0" fontId="37" fillId="0" borderId="0" xfId="41" applyFont="1" applyBorder="1" applyAlignment="1"/>
    <xf numFmtId="0" fontId="37" fillId="0" borderId="0" xfId="36" applyFont="1" applyBorder="1" applyAlignment="1"/>
    <xf numFmtId="0" fontId="37" fillId="0" borderId="0" xfId="0" applyFont="1" applyBorder="1" applyAlignment="1"/>
    <xf numFmtId="0" fontId="37" fillId="0" borderId="0" xfId="33" applyFont="1" applyBorder="1" applyAlignment="1"/>
    <xf numFmtId="0" fontId="37" fillId="0" borderId="0" xfId="67" applyFont="1" applyBorder="1" applyAlignment="1"/>
    <xf numFmtId="0" fontId="37" fillId="0" borderId="0" xfId="50" applyFont="1" applyBorder="1" applyAlignment="1"/>
    <xf numFmtId="0" fontId="37" fillId="0" borderId="0" xfId="23" applyFont="1" applyBorder="1" applyAlignment="1"/>
    <xf numFmtId="0" fontId="37" fillId="0" borderId="0" xfId="8" applyFont="1" applyBorder="1" applyAlignment="1"/>
    <xf numFmtId="0" fontId="37" fillId="0" borderId="0" xfId="30" applyFont="1" applyBorder="1" applyAlignment="1"/>
    <xf numFmtId="0" fontId="37" fillId="0" borderId="0" xfId="24" applyFont="1" applyBorder="1" applyAlignment="1"/>
    <xf numFmtId="0" fontId="37" fillId="0" borderId="0" xfId="7" applyFont="1" applyBorder="1" applyAlignment="1"/>
    <xf numFmtId="0" fontId="37" fillId="0" borderId="0" xfId="11" applyFont="1" applyBorder="1" applyAlignment="1"/>
    <xf numFmtId="0" fontId="37" fillId="0" borderId="0" xfId="57" applyFont="1" applyBorder="1" applyAlignment="1"/>
    <xf numFmtId="0" fontId="37" fillId="0" borderId="0" xfId="20" applyFont="1" applyBorder="1" applyAlignment="1"/>
    <xf numFmtId="0" fontId="37" fillId="0" borderId="0" xfId="55" applyFont="1" applyBorder="1" applyAlignment="1"/>
    <xf numFmtId="0" fontId="37" fillId="0" borderId="0" xfId="61" applyFont="1" applyBorder="1" applyAlignment="1"/>
    <xf numFmtId="0" fontId="18" fillId="0" borderId="0" xfId="0" applyFont="1" applyBorder="1"/>
    <xf numFmtId="0" fontId="37" fillId="0" borderId="0" xfId="0" applyFont="1" applyBorder="1" applyAlignment="1">
      <alignment horizontal="left"/>
    </xf>
    <xf numFmtId="0" fontId="38" fillId="0" borderId="0" xfId="0" applyFont="1" applyBorder="1"/>
    <xf numFmtId="0" fontId="39" fillId="0" borderId="0" xfId="0" applyFont="1" applyBorder="1" applyAlignment="1">
      <alignment horizontal="left"/>
    </xf>
    <xf numFmtId="0" fontId="39" fillId="0" borderId="0" xfId="0" applyFont="1" applyBorder="1"/>
    <xf numFmtId="0" fontId="39" fillId="0" borderId="20" xfId="0" applyFont="1" applyBorder="1"/>
    <xf numFmtId="0" fontId="39" fillId="0" borderId="0" xfId="0" applyFont="1"/>
    <xf numFmtId="0" fontId="39" fillId="0" borderId="21" xfId="0" applyFont="1" applyBorder="1" applyAlignment="1">
      <alignment horizontal="left"/>
    </xf>
    <xf numFmtId="0" fontId="18" fillId="0" borderId="22" xfId="0" applyFont="1" applyBorder="1" applyAlignment="1">
      <alignment horizontal="left"/>
    </xf>
    <xf numFmtId="0" fontId="39" fillId="0" borderId="23" xfId="0" applyFont="1" applyBorder="1" applyAlignment="1">
      <alignment horizontal="left"/>
    </xf>
    <xf numFmtId="0" fontId="37" fillId="0" borderId="12" xfId="0" applyFont="1" applyBorder="1" applyAlignment="1">
      <alignment horizontal="left"/>
    </xf>
    <xf numFmtId="0" fontId="39" fillId="0" borderId="23" xfId="0" applyFont="1" applyBorder="1"/>
    <xf numFmtId="0" fontId="38" fillId="0" borderId="12" xfId="0" applyFont="1" applyBorder="1" applyAlignment="1">
      <alignment horizontal="left"/>
    </xf>
    <xf numFmtId="0" fontId="18" fillId="0" borderId="12" xfId="0" applyFont="1" applyBorder="1" applyAlignment="1">
      <alignment horizontal="left"/>
    </xf>
    <xf numFmtId="0" fontId="39" fillId="0" borderId="12" xfId="0" applyFont="1" applyBorder="1" applyAlignment="1">
      <alignment horizontal="left"/>
    </xf>
    <xf numFmtId="0" fontId="39" fillId="0" borderId="12" xfId="0" applyFont="1" applyBorder="1"/>
    <xf numFmtId="0" fontId="18" fillId="0" borderId="23" xfId="0" applyFont="1" applyBorder="1"/>
    <xf numFmtId="0" fontId="39" fillId="0" borderId="24" xfId="0" applyFont="1" applyBorder="1"/>
    <xf numFmtId="0" fontId="39" fillId="0" borderId="25" xfId="0" applyFont="1" applyBorder="1"/>
    <xf numFmtId="0" fontId="9" fillId="0" borderId="16" xfId="15" applyFont="1" applyBorder="1"/>
    <xf numFmtId="0" fontId="41" fillId="0" borderId="0" xfId="31" applyFont="1"/>
    <xf numFmtId="0" fontId="10" fillId="0" borderId="0" xfId="31" applyFont="1" applyAlignment="1">
      <alignment horizontal="center"/>
    </xf>
    <xf numFmtId="0" fontId="14" fillId="0" borderId="0" xfId="31" applyFont="1" applyAlignment="1">
      <alignment horizontal="center"/>
    </xf>
    <xf numFmtId="0" fontId="14" fillId="0" borderId="0" xfId="31" applyFont="1"/>
    <xf numFmtId="0" fontId="14" fillId="0" borderId="0" xfId="31" applyFont="1" applyAlignment="1"/>
    <xf numFmtId="0" fontId="12" fillId="0" borderId="0" xfId="19" applyFont="1" applyBorder="1" applyAlignment="1">
      <alignment horizontal="center"/>
    </xf>
    <xf numFmtId="0" fontId="9" fillId="0" borderId="0" xfId="19" applyFont="1" applyBorder="1" applyAlignment="1">
      <alignment horizontal="center"/>
    </xf>
    <xf numFmtId="0" fontId="11" fillId="0" borderId="0" xfId="48" applyFont="1" applyAlignment="1">
      <alignment horizontal="left"/>
    </xf>
    <xf numFmtId="0" fontId="45" fillId="0" borderId="0" xfId="0" applyFont="1" applyAlignment="1"/>
    <xf numFmtId="0" fontId="44" fillId="0" borderId="0" xfId="50" applyFont="1"/>
    <xf numFmtId="0" fontId="44" fillId="0" borderId="0" xfId="22" applyFont="1"/>
    <xf numFmtId="0" fontId="44" fillId="0" borderId="0" xfId="64" applyFont="1"/>
    <xf numFmtId="0" fontId="44" fillId="0" borderId="0" xfId="62" applyFont="1"/>
    <xf numFmtId="0" fontId="44" fillId="0" borderId="0" xfId="47" applyFont="1"/>
    <xf numFmtId="0" fontId="44" fillId="0" borderId="0" xfId="36" applyFont="1"/>
    <xf numFmtId="0" fontId="44" fillId="0" borderId="0" xfId="29" applyFont="1"/>
    <xf numFmtId="0" fontId="44" fillId="0" borderId="0" xfId="44" applyFont="1"/>
    <xf numFmtId="0" fontId="44" fillId="0" borderId="0" xfId="0" applyFont="1" applyAlignment="1"/>
    <xf numFmtId="0" fontId="44" fillId="0" borderId="0" xfId="42" applyFont="1"/>
    <xf numFmtId="0" fontId="44" fillId="0" borderId="0" xfId="68" applyFont="1"/>
    <xf numFmtId="0" fontId="44" fillId="0" borderId="0" xfId="43" applyFont="1"/>
    <xf numFmtId="0" fontId="44" fillId="0" borderId="0" xfId="52" applyFont="1"/>
    <xf numFmtId="0" fontId="46" fillId="0" borderId="0" xfId="0" applyFont="1" applyAlignment="1"/>
    <xf numFmtId="0" fontId="44" fillId="0" borderId="0" xfId="23" applyFont="1"/>
    <xf numFmtId="0" fontId="44" fillId="0" borderId="0" xfId="19" applyFont="1"/>
    <xf numFmtId="0" fontId="45" fillId="0" borderId="0" xfId="0" applyFont="1" applyFill="1" applyAlignment="1"/>
    <xf numFmtId="0" fontId="46" fillId="0" borderId="0" xfId="19" applyFont="1"/>
    <xf numFmtId="0" fontId="44" fillId="0" borderId="0" xfId="18" applyFont="1"/>
    <xf numFmtId="0" fontId="44" fillId="0" borderId="0" xfId="13" applyFont="1"/>
    <xf numFmtId="0" fontId="44" fillId="0" borderId="0" xfId="7" applyFont="1"/>
    <xf numFmtId="0" fontId="44" fillId="0" borderId="0" xfId="24" applyFont="1"/>
    <xf numFmtId="0" fontId="44" fillId="0" borderId="0" xfId="30" applyFont="1"/>
    <xf numFmtId="2" fontId="25" fillId="0" borderId="18" xfId="42" applyNumberFormat="1" applyFont="1" applyBorder="1" applyAlignment="1">
      <alignment horizontal="right" vertical="center"/>
    </xf>
    <xf numFmtId="2" fontId="25" fillId="0" borderId="2" xfId="0" applyNumberFormat="1" applyFont="1" applyBorder="1" applyAlignment="1" applyProtection="1">
      <alignment horizontal="right"/>
      <protection locked="0"/>
    </xf>
    <xf numFmtId="2" fontId="25" fillId="0" borderId="6" xfId="42" applyNumberFormat="1" applyFont="1" applyBorder="1" applyAlignment="1">
      <alignment horizontal="right" vertical="center"/>
    </xf>
    <xf numFmtId="2" fontId="25" fillId="0" borderId="18" xfId="58" applyNumberFormat="1" applyFont="1" applyBorder="1" applyAlignment="1">
      <alignment horizontal="right" vertical="center"/>
    </xf>
    <xf numFmtId="2" fontId="25" fillId="0" borderId="6" xfId="58" applyNumberFormat="1" applyFont="1" applyBorder="1" applyAlignment="1">
      <alignment horizontal="right" vertical="center"/>
    </xf>
    <xf numFmtId="2" fontId="25" fillId="0" borderId="18" xfId="45" applyNumberFormat="1" applyFont="1" applyBorder="1" applyAlignment="1">
      <alignment horizontal="right" vertical="center"/>
    </xf>
    <xf numFmtId="2" fontId="25" fillId="0" borderId="18" xfId="65" applyNumberFormat="1" applyFont="1" applyBorder="1" applyAlignment="1">
      <alignment horizontal="right" vertical="center"/>
    </xf>
    <xf numFmtId="2" fontId="25" fillId="0" borderId="6" xfId="65" applyNumberFormat="1" applyFont="1" applyBorder="1" applyAlignment="1">
      <alignment horizontal="right" vertical="center"/>
    </xf>
    <xf numFmtId="2" fontId="25" fillId="0" borderId="18" xfId="39" applyNumberFormat="1" applyFont="1" applyBorder="1" applyAlignment="1">
      <alignment horizontal="right" vertical="center"/>
    </xf>
    <xf numFmtId="2" fontId="25" fillId="0" borderId="6" xfId="39" applyNumberFormat="1" applyFont="1" applyBorder="1" applyAlignment="1">
      <alignment horizontal="right" vertical="center"/>
    </xf>
    <xf numFmtId="2" fontId="25" fillId="0" borderId="2" xfId="0" applyNumberFormat="1" applyFont="1" applyBorder="1" applyAlignment="1">
      <alignment horizontal="right" vertical="center"/>
    </xf>
    <xf numFmtId="2" fontId="25" fillId="0" borderId="2" xfId="0" applyNumberFormat="1" applyFont="1" applyBorder="1" applyAlignment="1">
      <alignment horizontal="right" vertical="center" wrapText="1"/>
    </xf>
    <xf numFmtId="2" fontId="25" fillId="0" borderId="18" xfId="40" applyNumberFormat="1" applyFont="1" applyBorder="1" applyAlignment="1">
      <alignment horizontal="right" vertical="center"/>
    </xf>
    <xf numFmtId="2" fontId="25" fillId="0" borderId="18" xfId="54" applyNumberFormat="1" applyFont="1" applyBorder="1" applyAlignment="1">
      <alignment horizontal="right" vertical="center"/>
    </xf>
    <xf numFmtId="2" fontId="25" fillId="0" borderId="6" xfId="54" applyNumberFormat="1" applyFont="1" applyBorder="1" applyAlignment="1">
      <alignment horizontal="right" vertical="center"/>
    </xf>
    <xf numFmtId="166" fontId="24" fillId="0" borderId="4" xfId="54" applyNumberFormat="1" applyFont="1" applyBorder="1" applyAlignment="1">
      <alignment horizontal="right" vertical="center"/>
    </xf>
    <xf numFmtId="166" fontId="24" fillId="0" borderId="4" xfId="51" applyNumberFormat="1" applyFont="1" applyBorder="1" applyAlignment="1">
      <alignment horizontal="right" vertical="center"/>
    </xf>
    <xf numFmtId="0" fontId="25" fillId="0" borderId="2" xfId="0" applyFont="1" applyBorder="1" applyAlignment="1">
      <alignment horizontal="center" vertical="center"/>
    </xf>
    <xf numFmtId="0" fontId="25" fillId="0" borderId="18" xfId="9" applyFont="1" applyBorder="1" applyAlignment="1">
      <alignment horizontal="center" vertical="center"/>
    </xf>
    <xf numFmtId="2" fontId="25" fillId="0" borderId="6" xfId="9" applyNumberFormat="1" applyFont="1" applyBorder="1" applyAlignment="1">
      <alignment horizontal="center" vertical="center"/>
    </xf>
    <xf numFmtId="2" fontId="24" fillId="0" borderId="4" xfId="9" applyNumberFormat="1" applyFont="1" applyBorder="1" applyAlignment="1">
      <alignment horizontal="right" vertical="center"/>
    </xf>
    <xf numFmtId="2" fontId="9" fillId="0" borderId="6" xfId="15" applyNumberFormat="1" applyFont="1" applyBorder="1" applyAlignment="1">
      <alignment horizontal="center" vertical="center"/>
    </xf>
    <xf numFmtId="0" fontId="9" fillId="0" borderId="2" xfId="13" applyFont="1" applyBorder="1" applyAlignment="1">
      <alignment horizontal="center" vertical="center"/>
    </xf>
    <xf numFmtId="0" fontId="25" fillId="0" borderId="18" xfId="16" applyFont="1" applyBorder="1" applyAlignment="1">
      <alignment horizontal="center" vertical="center"/>
    </xf>
    <xf numFmtId="0" fontId="25" fillId="0" borderId="18" xfId="17" applyFont="1" applyBorder="1" applyAlignment="1">
      <alignment horizontal="center" vertical="center"/>
    </xf>
    <xf numFmtId="0" fontId="25" fillId="0" borderId="18" xfId="18" applyFont="1" applyBorder="1" applyAlignment="1">
      <alignment horizontal="center" vertical="center"/>
    </xf>
    <xf numFmtId="0" fontId="25" fillId="0" borderId="18" xfId="19" applyFont="1" applyBorder="1" applyAlignment="1">
      <alignment horizontal="center" vertical="center"/>
    </xf>
    <xf numFmtId="2" fontId="25" fillId="0" borderId="6" xfId="19" applyNumberFormat="1" applyFont="1" applyBorder="1" applyAlignment="1">
      <alignment horizontal="center" vertical="center"/>
    </xf>
    <xf numFmtId="2" fontId="24" fillId="0" borderId="4" xfId="19" applyNumberFormat="1" applyFont="1" applyBorder="1" applyAlignment="1">
      <alignment horizontal="right" vertical="center"/>
    </xf>
    <xf numFmtId="2" fontId="25" fillId="0" borderId="6" xfId="19" applyNumberFormat="1" applyFont="1" applyBorder="1" applyAlignment="1">
      <alignment vertical="center"/>
    </xf>
    <xf numFmtId="2" fontId="25" fillId="0" borderId="18" xfId="55" applyNumberFormat="1" applyFont="1" applyBorder="1" applyAlignment="1">
      <alignment horizontal="right" vertical="center"/>
    </xf>
    <xf numFmtId="2" fontId="25" fillId="0" borderId="6" xfId="55" applyNumberFormat="1" applyFont="1" applyBorder="1" applyAlignment="1">
      <alignment horizontal="right" vertical="center"/>
    </xf>
    <xf numFmtId="166" fontId="24" fillId="0" borderId="4" xfId="55" applyNumberFormat="1" applyFont="1" applyBorder="1" applyAlignment="1">
      <alignment horizontal="right" vertical="center"/>
    </xf>
    <xf numFmtId="0" fontId="25" fillId="0" borderId="2" xfId="30" applyFont="1" applyBorder="1" applyAlignment="1">
      <alignment horizontal="center" vertical="center"/>
    </xf>
    <xf numFmtId="2" fontId="25" fillId="0" borderId="3" xfId="0" applyNumberFormat="1" applyFont="1" applyFill="1" applyBorder="1" applyAlignment="1">
      <alignment horizontal="right"/>
    </xf>
    <xf numFmtId="2" fontId="25" fillId="0" borderId="3" xfId="0" applyNumberFormat="1" applyFont="1" applyFill="1" applyBorder="1" applyAlignment="1">
      <alignment horizontal="right" vertical="center"/>
    </xf>
    <xf numFmtId="0" fontId="9" fillId="0" borderId="3" xfId="19" applyFont="1" applyFill="1" applyBorder="1" applyAlignment="1">
      <alignment horizontal="center" vertical="center"/>
    </xf>
    <xf numFmtId="166" fontId="25" fillId="0" borderId="5" xfId="0" applyNumberFormat="1" applyFont="1" applyFill="1" applyBorder="1" applyAlignment="1">
      <alignment horizontal="center" vertical="center"/>
    </xf>
    <xf numFmtId="166" fontId="25" fillId="0" borderId="3" xfId="19" applyNumberFormat="1" applyFont="1" applyFill="1" applyBorder="1" applyAlignment="1">
      <alignment horizontal="center" vertical="center"/>
    </xf>
    <xf numFmtId="0" fontId="25" fillId="0" borderId="18" xfId="19" applyFont="1" applyFill="1" applyBorder="1" applyAlignment="1">
      <alignment horizontal="center" vertical="center"/>
    </xf>
    <xf numFmtId="2" fontId="25" fillId="0" borderId="19" xfId="0" applyNumberFormat="1" applyFont="1" applyFill="1" applyBorder="1" applyAlignment="1">
      <alignment horizontal="center" vertical="center"/>
    </xf>
    <xf numFmtId="0" fontId="25" fillId="0" borderId="3" xfId="19" applyFont="1" applyFill="1" applyBorder="1" applyAlignment="1">
      <alignment horizontal="center" vertical="center"/>
    </xf>
    <xf numFmtId="2" fontId="25" fillId="0" borderId="3" xfId="19" applyNumberFormat="1" applyFont="1" applyFill="1" applyBorder="1" applyAlignment="1">
      <alignment horizontal="right" vertical="center"/>
    </xf>
    <xf numFmtId="0" fontId="9" fillId="0" borderId="0" xfId="19" applyFont="1" applyFill="1" applyAlignment="1">
      <alignment horizontal="center" vertical="center"/>
    </xf>
    <xf numFmtId="2" fontId="25" fillId="0" borderId="0" xfId="0" applyNumberFormat="1" applyFont="1" applyFill="1" applyBorder="1" applyAlignment="1">
      <alignment horizontal="center" vertical="center"/>
    </xf>
    <xf numFmtId="2" fontId="25" fillId="0" borderId="3" xfId="19" applyNumberFormat="1" applyFont="1" applyFill="1" applyBorder="1" applyAlignment="1">
      <alignment horizontal="center" vertical="center"/>
    </xf>
    <xf numFmtId="0" fontId="9" fillId="0" borderId="3" xfId="18" applyFont="1" applyFill="1" applyBorder="1" applyAlignment="1">
      <alignment horizontal="center" vertical="center"/>
    </xf>
    <xf numFmtId="0" fontId="25" fillId="0" borderId="3" xfId="18" applyFont="1" applyFill="1" applyBorder="1" applyAlignment="1">
      <alignment horizontal="center" vertical="center"/>
    </xf>
    <xf numFmtId="0" fontId="9" fillId="0" borderId="0" xfId="18" applyFont="1" applyFill="1" applyAlignment="1">
      <alignment horizontal="center" vertical="center"/>
    </xf>
    <xf numFmtId="0" fontId="9" fillId="0" borderId="3" xfId="17" applyFont="1" applyFill="1" applyBorder="1" applyAlignment="1">
      <alignment horizontal="center" vertical="center"/>
    </xf>
    <xf numFmtId="0" fontId="9" fillId="0" borderId="0" xfId="17" applyFont="1" applyFill="1" applyAlignment="1">
      <alignment horizontal="center" vertical="center"/>
    </xf>
    <xf numFmtId="0" fontId="9" fillId="0" borderId="3" xfId="16" applyFont="1" applyFill="1" applyBorder="1" applyAlignment="1">
      <alignment horizontal="center" vertical="center"/>
    </xf>
    <xf numFmtId="0" fontId="9" fillId="0" borderId="0" xfId="16" applyFont="1" applyFill="1" applyAlignment="1">
      <alignment horizontal="center" vertical="center"/>
    </xf>
    <xf numFmtId="0" fontId="9" fillId="0" borderId="3" xfId="13" applyFont="1" applyFill="1" applyBorder="1" applyAlignment="1">
      <alignment horizontal="center" vertical="center"/>
    </xf>
    <xf numFmtId="2" fontId="25" fillId="0" borderId="3" xfId="13" applyNumberFormat="1" applyFont="1" applyFill="1" applyBorder="1" applyAlignment="1">
      <alignment horizontal="right" vertical="center"/>
    </xf>
    <xf numFmtId="0" fontId="9" fillId="0" borderId="0" xfId="13" applyFont="1" applyFill="1" applyAlignment="1">
      <alignment horizontal="center" vertical="center"/>
    </xf>
    <xf numFmtId="0" fontId="9" fillId="0" borderId="3" xfId="15" applyFont="1" applyFill="1" applyBorder="1" applyAlignment="1">
      <alignment horizontal="center" vertical="center"/>
    </xf>
    <xf numFmtId="0" fontId="9" fillId="0" borderId="0" xfId="15" applyFont="1" applyFill="1" applyAlignment="1">
      <alignment horizontal="center" vertical="center"/>
    </xf>
    <xf numFmtId="0" fontId="9" fillId="0" borderId="3" xfId="14" applyFont="1" applyFill="1" applyBorder="1" applyAlignment="1">
      <alignment horizontal="center" vertical="center"/>
    </xf>
    <xf numFmtId="0" fontId="25" fillId="0" borderId="2" xfId="0" applyFont="1" applyFill="1" applyBorder="1" applyAlignment="1">
      <alignment horizontal="center" vertical="center"/>
    </xf>
    <xf numFmtId="0" fontId="9" fillId="0" borderId="0" xfId="14" applyFont="1" applyFill="1" applyAlignment="1">
      <alignment horizontal="center" vertical="center"/>
    </xf>
    <xf numFmtId="0" fontId="9" fillId="0" borderId="3" xfId="12" applyFont="1" applyFill="1" applyBorder="1" applyAlignment="1">
      <alignment horizontal="center" vertical="center"/>
    </xf>
    <xf numFmtId="0" fontId="9" fillId="0" borderId="0" xfId="12" applyFont="1" applyFill="1" applyAlignment="1">
      <alignment horizontal="center" vertical="center"/>
    </xf>
    <xf numFmtId="0" fontId="9" fillId="0" borderId="3" xfId="7" applyFont="1" applyFill="1" applyBorder="1" applyAlignment="1">
      <alignment horizontal="center" vertical="center"/>
    </xf>
    <xf numFmtId="0" fontId="25" fillId="0" borderId="3" xfId="7" applyFont="1" applyFill="1" applyBorder="1" applyAlignment="1">
      <alignment horizontal="center" vertical="center"/>
    </xf>
    <xf numFmtId="0" fontId="9" fillId="0" borderId="0" xfId="7" applyFont="1" applyFill="1" applyAlignment="1">
      <alignment horizontal="center" vertical="center"/>
    </xf>
    <xf numFmtId="0" fontId="9" fillId="0" borderId="3" xfId="25" applyFont="1" applyFill="1" applyBorder="1" applyAlignment="1">
      <alignment horizontal="center" vertical="center"/>
    </xf>
    <xf numFmtId="0" fontId="9" fillId="0" borderId="0" xfId="25" applyFont="1" applyFill="1" applyAlignment="1">
      <alignment horizontal="center" vertical="center"/>
    </xf>
    <xf numFmtId="0" fontId="9" fillId="0" borderId="3" xfId="24" applyFont="1" applyFill="1" applyBorder="1" applyAlignment="1">
      <alignment horizontal="center" vertical="center"/>
    </xf>
    <xf numFmtId="0" fontId="25" fillId="0" borderId="3" xfId="24" applyFont="1" applyFill="1" applyBorder="1" applyAlignment="1">
      <alignment horizontal="center" vertical="center"/>
    </xf>
    <xf numFmtId="2" fontId="25" fillId="0" borderId="3" xfId="24" applyNumberFormat="1" applyFont="1" applyFill="1" applyBorder="1" applyAlignment="1">
      <alignment horizontal="right" vertical="center"/>
    </xf>
    <xf numFmtId="0" fontId="9" fillId="0" borderId="0" xfId="24" applyFont="1" applyFill="1" applyAlignment="1">
      <alignment horizontal="center" vertical="center"/>
    </xf>
    <xf numFmtId="0" fontId="9" fillId="0" borderId="3" xfId="32" applyFont="1" applyFill="1" applyBorder="1" applyAlignment="1">
      <alignment horizontal="center" vertical="center"/>
    </xf>
    <xf numFmtId="0" fontId="9" fillId="0" borderId="0" xfId="32" applyFont="1" applyFill="1" applyAlignment="1">
      <alignment horizontal="center" vertical="center"/>
    </xf>
    <xf numFmtId="0" fontId="9" fillId="0" borderId="3" xfId="30" applyFont="1" applyFill="1" applyBorder="1" applyAlignment="1">
      <alignment horizontal="center" vertical="center"/>
    </xf>
    <xf numFmtId="0" fontId="25" fillId="0" borderId="3" xfId="30" applyFont="1" applyFill="1" applyBorder="1" applyAlignment="1">
      <alignment horizontal="center" vertical="center"/>
    </xf>
    <xf numFmtId="0" fontId="25" fillId="0" borderId="2" xfId="30" applyFont="1" applyFill="1" applyBorder="1" applyAlignment="1">
      <alignment horizontal="center" vertical="center"/>
    </xf>
    <xf numFmtId="2" fontId="25" fillId="0" borderId="3" xfId="30" applyNumberFormat="1" applyFont="1" applyFill="1" applyBorder="1" applyAlignment="1">
      <alignment horizontal="right" vertical="center"/>
    </xf>
    <xf numFmtId="0" fontId="9" fillId="0" borderId="0" xfId="30" applyFont="1" applyFill="1" applyAlignment="1">
      <alignment horizontal="center" vertical="center"/>
    </xf>
    <xf numFmtId="0" fontId="9" fillId="0" borderId="3" xfId="9" applyFont="1" applyFill="1" applyBorder="1" applyAlignment="1">
      <alignment horizontal="center" vertical="center"/>
    </xf>
    <xf numFmtId="0" fontId="25" fillId="0" borderId="3" xfId="9" applyFont="1" applyFill="1" applyBorder="1" applyAlignment="1">
      <alignment horizontal="center" vertical="center"/>
    </xf>
    <xf numFmtId="0" fontId="25" fillId="0" borderId="18" xfId="9" applyFont="1" applyFill="1" applyBorder="1" applyAlignment="1">
      <alignment horizontal="center" vertical="center"/>
    </xf>
    <xf numFmtId="0" fontId="9" fillId="0" borderId="0" xfId="9" applyFont="1" applyFill="1" applyAlignment="1">
      <alignment horizontal="center" vertical="center"/>
    </xf>
    <xf numFmtId="0" fontId="9" fillId="0" borderId="3" xfId="8" applyFont="1" applyFill="1" applyBorder="1" applyAlignment="1">
      <alignment horizontal="center" vertical="center"/>
    </xf>
    <xf numFmtId="0" fontId="9" fillId="0" borderId="0" xfId="8" applyFont="1" applyFill="1" applyAlignment="1">
      <alignment horizontal="center" vertical="center"/>
    </xf>
    <xf numFmtId="0" fontId="9" fillId="0" borderId="3" xfId="23" applyFont="1" applyFill="1" applyBorder="1" applyAlignment="1">
      <alignment horizontal="center" vertical="center"/>
    </xf>
    <xf numFmtId="0" fontId="9" fillId="0" borderId="0" xfId="23" applyFont="1" applyFill="1" applyAlignment="1">
      <alignment horizontal="center" vertical="center"/>
    </xf>
    <xf numFmtId="0" fontId="25" fillId="0" borderId="3" xfId="31" applyFont="1" applyFill="1" applyBorder="1" applyAlignment="1">
      <alignment horizontal="center"/>
    </xf>
    <xf numFmtId="0" fontId="7" fillId="0" borderId="0" xfId="31" applyFill="1"/>
    <xf numFmtId="2" fontId="7" fillId="0" borderId="0" xfId="31" applyNumberFormat="1" applyFill="1"/>
    <xf numFmtId="0" fontId="7" fillId="0" borderId="0" xfId="31" applyFill="1" applyAlignment="1"/>
    <xf numFmtId="0" fontId="9" fillId="0" borderId="3" xfId="51" applyFont="1" applyFill="1" applyBorder="1" applyAlignment="1">
      <alignment horizontal="center" vertical="center"/>
    </xf>
    <xf numFmtId="2" fontId="25" fillId="0" borderId="2" xfId="0" applyNumberFormat="1" applyFont="1" applyFill="1" applyBorder="1" applyAlignment="1">
      <alignment horizontal="right" vertical="center"/>
    </xf>
    <xf numFmtId="0" fontId="9" fillId="0" borderId="0" xfId="51" applyFont="1" applyFill="1" applyAlignment="1">
      <alignment horizontal="center" vertical="center"/>
    </xf>
    <xf numFmtId="0" fontId="9" fillId="0" borderId="3" xfId="50" applyFont="1" applyFill="1" applyBorder="1" applyAlignment="1">
      <alignment horizontal="center" vertical="center"/>
    </xf>
    <xf numFmtId="2" fontId="25" fillId="0" borderId="3" xfId="50" applyNumberFormat="1" applyFont="1" applyFill="1" applyBorder="1" applyAlignment="1">
      <alignment horizontal="right" vertical="center"/>
    </xf>
    <xf numFmtId="0" fontId="9" fillId="0" borderId="0" xfId="50" applyFont="1" applyFill="1" applyAlignment="1">
      <alignment horizontal="center" vertical="center"/>
    </xf>
    <xf numFmtId="0" fontId="9" fillId="0" borderId="3" xfId="67" applyFont="1" applyFill="1" applyBorder="1" applyAlignment="1">
      <alignment horizontal="center" vertical="center"/>
    </xf>
    <xf numFmtId="2" fontId="25" fillId="0" borderId="2" xfId="0" applyNumberFormat="1" applyFont="1" applyFill="1" applyBorder="1" applyAlignment="1">
      <alignment horizontal="right" vertical="center" wrapText="1"/>
    </xf>
    <xf numFmtId="0" fontId="9" fillId="0" borderId="0" xfId="67" applyFont="1" applyFill="1" applyAlignment="1">
      <alignment horizontal="center" vertical="center"/>
    </xf>
    <xf numFmtId="0" fontId="9" fillId="0" borderId="3" xfId="54" applyFont="1" applyFill="1" applyBorder="1" applyAlignment="1">
      <alignment horizontal="center" vertical="center"/>
    </xf>
    <xf numFmtId="2" fontId="25" fillId="0" borderId="3" xfId="54" applyNumberFormat="1" applyFont="1" applyFill="1" applyBorder="1" applyAlignment="1">
      <alignment horizontal="right" vertical="center"/>
    </xf>
    <xf numFmtId="2" fontId="25" fillId="0" borderId="18" xfId="54" applyNumberFormat="1" applyFont="1" applyFill="1" applyBorder="1" applyAlignment="1">
      <alignment horizontal="right" vertical="center"/>
    </xf>
    <xf numFmtId="0" fontId="9" fillId="0" borderId="0" xfId="54" applyFont="1" applyFill="1" applyAlignment="1">
      <alignment horizontal="center" vertical="center"/>
    </xf>
    <xf numFmtId="0" fontId="9" fillId="0" borderId="3" xfId="61" applyFont="1" applyFill="1" applyBorder="1" applyAlignment="1">
      <alignment horizontal="center" vertical="center"/>
    </xf>
    <xf numFmtId="0" fontId="9" fillId="0" borderId="0" xfId="61" applyFont="1" applyFill="1" applyAlignment="1">
      <alignment horizontal="center" vertical="center"/>
    </xf>
    <xf numFmtId="0" fontId="9" fillId="0" borderId="3" xfId="55" applyFont="1" applyFill="1" applyBorder="1" applyAlignment="1">
      <alignment horizontal="center" vertical="center"/>
    </xf>
    <xf numFmtId="2" fontId="25" fillId="0" borderId="3" xfId="55" applyNumberFormat="1" applyFont="1" applyFill="1" applyBorder="1" applyAlignment="1">
      <alignment horizontal="right" vertical="center"/>
    </xf>
    <xf numFmtId="2" fontId="25" fillId="0" borderId="18" xfId="55" applyNumberFormat="1" applyFont="1" applyFill="1" applyBorder="1" applyAlignment="1">
      <alignment horizontal="right" vertical="center"/>
    </xf>
    <xf numFmtId="0" fontId="9" fillId="0" borderId="0" xfId="55" applyFont="1" applyFill="1" applyAlignment="1">
      <alignment horizontal="center" vertical="center"/>
    </xf>
    <xf numFmtId="0" fontId="9" fillId="0" borderId="3" xfId="59" applyFont="1" applyFill="1" applyBorder="1" applyAlignment="1">
      <alignment horizontal="center" vertical="center"/>
    </xf>
    <xf numFmtId="0" fontId="9" fillId="0" borderId="0" xfId="59" applyFont="1" applyFill="1" applyAlignment="1">
      <alignment horizontal="center" vertical="center"/>
    </xf>
    <xf numFmtId="0" fontId="9" fillId="0" borderId="3" xfId="63" applyFont="1" applyFill="1" applyBorder="1" applyAlignment="1">
      <alignment horizontal="center" vertical="center"/>
    </xf>
    <xf numFmtId="0" fontId="9" fillId="0" borderId="0" xfId="63" applyFont="1" applyFill="1" applyAlignment="1">
      <alignment horizontal="center" vertical="center"/>
    </xf>
    <xf numFmtId="0" fontId="9" fillId="0" borderId="3" xfId="22" applyFont="1" applyFill="1" applyBorder="1" applyAlignment="1">
      <alignment horizontal="center" vertical="center"/>
    </xf>
    <xf numFmtId="0" fontId="9" fillId="0" borderId="0" xfId="22" applyFont="1" applyFill="1" applyAlignment="1">
      <alignment horizontal="center" vertical="center"/>
    </xf>
    <xf numFmtId="0" fontId="9" fillId="0" borderId="3" xfId="20" applyFont="1" applyFill="1" applyBorder="1" applyAlignment="1">
      <alignment horizontal="center" vertical="center"/>
    </xf>
    <xf numFmtId="0" fontId="9" fillId="0" borderId="0" xfId="20" applyFont="1" applyFill="1" applyAlignment="1">
      <alignment horizontal="center" vertical="center"/>
    </xf>
    <xf numFmtId="0" fontId="9" fillId="0" borderId="3" xfId="64" applyFont="1" applyFill="1" applyBorder="1" applyAlignment="1">
      <alignment horizontal="center" vertical="center"/>
    </xf>
    <xf numFmtId="2" fontId="25" fillId="0" borderId="3" xfId="64" applyNumberFormat="1" applyFont="1" applyFill="1" applyBorder="1" applyAlignment="1">
      <alignment horizontal="right" vertical="center"/>
    </xf>
    <xf numFmtId="0" fontId="9" fillId="0" borderId="0" xfId="64" applyFont="1" applyFill="1" applyAlignment="1">
      <alignment horizontal="center" vertical="center"/>
    </xf>
    <xf numFmtId="0" fontId="9" fillId="0" borderId="3" xfId="62" applyFont="1" applyFill="1" applyBorder="1" applyAlignment="1">
      <alignment horizontal="center" vertical="center"/>
    </xf>
    <xf numFmtId="0" fontId="9" fillId="0" borderId="0" xfId="62" applyFont="1" applyFill="1" applyAlignment="1">
      <alignment horizontal="center" vertical="center"/>
    </xf>
    <xf numFmtId="0" fontId="9" fillId="0" borderId="3" xfId="40" applyFont="1" applyFill="1" applyBorder="1" applyAlignment="1">
      <alignment horizontal="center" vertical="center"/>
    </xf>
    <xf numFmtId="2" fontId="25" fillId="0" borderId="3" xfId="40" applyNumberFormat="1" applyFont="1" applyFill="1" applyBorder="1" applyAlignment="1">
      <alignment horizontal="right" vertical="center"/>
    </xf>
    <xf numFmtId="0" fontId="9" fillId="0" borderId="0" xfId="40" applyFont="1" applyFill="1" applyAlignment="1">
      <alignment horizontal="center" vertical="center"/>
    </xf>
    <xf numFmtId="0" fontId="9" fillId="0" borderId="3" xfId="57" applyFont="1" applyFill="1" applyBorder="1" applyAlignment="1">
      <alignment horizontal="center" vertical="center"/>
    </xf>
    <xf numFmtId="0" fontId="9" fillId="0" borderId="0" xfId="57" applyFont="1" applyFill="1" applyAlignment="1">
      <alignment horizontal="center" vertical="center"/>
    </xf>
    <xf numFmtId="0" fontId="9" fillId="0" borderId="3" xfId="34" applyFont="1" applyFill="1" applyBorder="1" applyAlignment="1">
      <alignment horizontal="center" vertical="center"/>
    </xf>
    <xf numFmtId="0" fontId="9" fillId="0" borderId="0" xfId="34" applyFont="1" applyFill="1" applyAlignment="1">
      <alignment horizontal="center" vertical="center"/>
    </xf>
    <xf numFmtId="0" fontId="9" fillId="0" borderId="3" xfId="53" applyFont="1" applyFill="1" applyBorder="1" applyAlignment="1">
      <alignment horizontal="center" vertical="center"/>
    </xf>
    <xf numFmtId="0" fontId="9" fillId="0" borderId="0" xfId="53" applyFont="1" applyFill="1" applyAlignment="1">
      <alignment horizontal="center" vertical="center"/>
    </xf>
    <xf numFmtId="0" fontId="9" fillId="0" borderId="3" xfId="49" applyFont="1" applyFill="1" applyBorder="1" applyAlignment="1">
      <alignment horizontal="center" vertical="center"/>
    </xf>
    <xf numFmtId="0" fontId="9" fillId="0" borderId="0" xfId="49" applyFont="1" applyFill="1" applyAlignment="1">
      <alignment horizontal="center" vertical="center"/>
    </xf>
    <xf numFmtId="0" fontId="9" fillId="0" borderId="3" xfId="47" applyFont="1" applyFill="1" applyBorder="1" applyAlignment="1">
      <alignment horizontal="center" vertical="center"/>
    </xf>
    <xf numFmtId="2" fontId="25" fillId="0" borderId="3" xfId="47" applyNumberFormat="1" applyFont="1" applyFill="1" applyBorder="1" applyAlignment="1">
      <alignment horizontal="right" vertical="center"/>
    </xf>
    <xf numFmtId="0" fontId="9" fillId="0" borderId="0" xfId="47" applyFont="1" applyFill="1" applyAlignment="1">
      <alignment horizontal="center" vertical="center"/>
    </xf>
    <xf numFmtId="0" fontId="9" fillId="0" borderId="3" xfId="38" applyFont="1" applyFill="1" applyBorder="1" applyAlignment="1">
      <alignment horizontal="center" vertical="center"/>
    </xf>
    <xf numFmtId="0" fontId="9" fillId="0" borderId="0" xfId="38" applyFont="1" applyFill="1" applyAlignment="1">
      <alignment horizontal="center" vertical="center"/>
    </xf>
    <xf numFmtId="0" fontId="9" fillId="0" borderId="3" xfId="33" applyFont="1" applyFill="1" applyBorder="1" applyAlignment="1">
      <alignment horizontal="center" vertical="center"/>
    </xf>
    <xf numFmtId="0" fontId="9" fillId="0" borderId="0" xfId="33" applyFont="1" applyFill="1" applyAlignment="1">
      <alignment horizontal="center" vertical="center"/>
    </xf>
    <xf numFmtId="0" fontId="9" fillId="0" borderId="3" xfId="28" applyFont="1" applyFill="1" applyBorder="1" applyAlignment="1">
      <alignment horizontal="center" vertical="center"/>
    </xf>
    <xf numFmtId="0" fontId="9" fillId="0" borderId="0" xfId="28" applyFont="1" applyFill="1" applyAlignment="1">
      <alignment horizontal="center" vertical="center"/>
    </xf>
    <xf numFmtId="0" fontId="9" fillId="0" borderId="3" xfId="27" applyFont="1" applyFill="1" applyBorder="1" applyAlignment="1">
      <alignment horizontal="center" vertical="center"/>
    </xf>
    <xf numFmtId="2" fontId="25" fillId="0" borderId="3" xfId="27" applyNumberFormat="1" applyFont="1" applyFill="1" applyBorder="1" applyAlignment="1">
      <alignment horizontal="right" vertical="center"/>
    </xf>
    <xf numFmtId="0" fontId="9" fillId="0" borderId="0" xfId="27" applyFont="1" applyFill="1" applyAlignment="1">
      <alignment horizontal="center" vertical="center"/>
    </xf>
    <xf numFmtId="0" fontId="9" fillId="0" borderId="3" xfId="36" applyFont="1" applyFill="1" applyBorder="1" applyAlignment="1">
      <alignment horizontal="center" vertical="center"/>
    </xf>
    <xf numFmtId="2" fontId="25" fillId="0" borderId="3" xfId="36" applyNumberFormat="1" applyFont="1" applyFill="1" applyBorder="1" applyAlignment="1">
      <alignment horizontal="right" vertical="center"/>
    </xf>
    <xf numFmtId="0" fontId="9" fillId="0" borderId="0" xfId="36" applyFont="1" applyFill="1" applyAlignment="1">
      <alignment horizontal="center" vertical="center"/>
    </xf>
    <xf numFmtId="0" fontId="9" fillId="0" borderId="3" xfId="29" applyFont="1" applyFill="1" applyBorder="1" applyAlignment="1">
      <alignment horizontal="center" vertical="center"/>
    </xf>
    <xf numFmtId="2" fontId="25" fillId="0" borderId="3" xfId="29" applyNumberFormat="1" applyFont="1" applyFill="1" applyBorder="1" applyAlignment="1">
      <alignment horizontal="right" vertical="center"/>
    </xf>
    <xf numFmtId="0" fontId="9" fillId="0" borderId="0" xfId="29" applyFont="1" applyFill="1" applyAlignment="1">
      <alignment horizontal="center" vertical="center"/>
    </xf>
    <xf numFmtId="0" fontId="9" fillId="0" borderId="3" xfId="37" applyFont="1" applyFill="1" applyBorder="1" applyAlignment="1">
      <alignment horizontal="center" vertical="center"/>
    </xf>
    <xf numFmtId="0" fontId="9" fillId="0" borderId="0" xfId="37" applyFont="1" applyFill="1" applyAlignment="1">
      <alignment horizontal="center" vertical="center"/>
    </xf>
    <xf numFmtId="0" fontId="9" fillId="0" borderId="3" xfId="46" applyFont="1" applyFill="1" applyBorder="1" applyAlignment="1">
      <alignment horizontal="center" vertical="center"/>
    </xf>
    <xf numFmtId="0" fontId="9" fillId="0" borderId="0" xfId="46" applyFont="1" applyFill="1" applyAlignment="1">
      <alignment horizontal="center" vertical="center"/>
    </xf>
    <xf numFmtId="0" fontId="9" fillId="0" borderId="3" xfId="60" applyFont="1" applyFill="1" applyBorder="1" applyAlignment="1">
      <alignment horizontal="center" vertical="center"/>
    </xf>
    <xf numFmtId="0" fontId="9" fillId="0" borderId="0" xfId="60" applyFont="1" applyFill="1" applyAlignment="1">
      <alignment horizontal="center" vertical="center"/>
    </xf>
    <xf numFmtId="0" fontId="9" fillId="0" borderId="3" xfId="44" applyFont="1" applyFill="1" applyBorder="1" applyAlignment="1">
      <alignment horizontal="center" vertical="center"/>
    </xf>
    <xf numFmtId="0" fontId="9" fillId="0" borderId="0" xfId="44" applyFont="1" applyFill="1" applyAlignment="1">
      <alignment horizontal="center" vertical="center"/>
    </xf>
    <xf numFmtId="0" fontId="9" fillId="0" borderId="3" xfId="56" applyFont="1" applyFill="1" applyBorder="1" applyAlignment="1">
      <alignment horizontal="center" vertical="center"/>
    </xf>
    <xf numFmtId="0" fontId="9" fillId="0" borderId="0" xfId="56" applyFont="1" applyFill="1" applyAlignment="1">
      <alignment horizontal="center" vertical="center"/>
    </xf>
    <xf numFmtId="0" fontId="9" fillId="0" borderId="3" xfId="41" applyFont="1" applyFill="1" applyBorder="1" applyAlignment="1">
      <alignment horizontal="center" vertical="center"/>
    </xf>
    <xf numFmtId="0" fontId="9" fillId="0" borderId="0" xfId="41" applyFont="1" applyFill="1" applyAlignment="1">
      <alignment horizontal="center" vertical="center"/>
    </xf>
    <xf numFmtId="0" fontId="23" fillId="0" borderId="0" xfId="0" applyFont="1" applyFill="1" applyBorder="1" applyAlignment="1">
      <alignment wrapText="1"/>
    </xf>
    <xf numFmtId="0" fontId="9" fillId="0" borderId="3" xfId="66" applyFont="1" applyFill="1" applyBorder="1" applyAlignment="1">
      <alignment horizontal="center" vertical="center"/>
    </xf>
    <xf numFmtId="0" fontId="9" fillId="0" borderId="0" xfId="66" applyFont="1" applyFill="1" applyAlignment="1">
      <alignment horizontal="center" vertical="center"/>
    </xf>
    <xf numFmtId="0" fontId="9" fillId="0" borderId="3" xfId="35" applyFont="1" applyFill="1" applyBorder="1" applyAlignment="1">
      <alignment horizontal="center" vertical="center"/>
    </xf>
    <xf numFmtId="0" fontId="9" fillId="0" borderId="0" xfId="35" applyFont="1" applyFill="1" applyAlignment="1">
      <alignment horizontal="center" vertical="center"/>
    </xf>
    <xf numFmtId="0" fontId="9" fillId="0" borderId="3" xfId="48" applyFont="1" applyFill="1" applyBorder="1" applyAlignment="1">
      <alignment horizontal="center" vertical="center"/>
    </xf>
    <xf numFmtId="0" fontId="9" fillId="0" borderId="0" xfId="48" applyFont="1" applyFill="1" applyAlignment="1">
      <alignment horizontal="center" vertical="center"/>
    </xf>
    <xf numFmtId="0" fontId="9" fillId="0" borderId="3" xfId="21" applyFont="1" applyFill="1" applyBorder="1" applyAlignment="1">
      <alignment horizontal="center" vertical="center"/>
    </xf>
    <xf numFmtId="0" fontId="9" fillId="0" borderId="0" xfId="21" applyFont="1" applyFill="1" applyAlignment="1">
      <alignment horizontal="center" vertical="center"/>
    </xf>
    <xf numFmtId="0" fontId="9" fillId="0" borderId="3" xfId="39" applyFont="1" applyFill="1" applyBorder="1" applyAlignment="1">
      <alignment horizontal="center" vertical="center"/>
    </xf>
    <xf numFmtId="2" fontId="25" fillId="0" borderId="3" xfId="0" applyNumberFormat="1" applyFont="1" applyFill="1" applyBorder="1" applyAlignment="1" applyProtection="1">
      <alignment horizontal="right"/>
      <protection locked="0"/>
    </xf>
    <xf numFmtId="2" fontId="25" fillId="0" borderId="3" xfId="39" applyNumberFormat="1" applyFont="1" applyFill="1" applyBorder="1" applyAlignment="1">
      <alignment horizontal="right" vertical="center"/>
    </xf>
    <xf numFmtId="2" fontId="25" fillId="0" borderId="2" xfId="0" applyNumberFormat="1" applyFont="1" applyFill="1" applyBorder="1" applyAlignment="1" applyProtection="1">
      <alignment horizontal="right"/>
      <protection locked="0"/>
    </xf>
    <xf numFmtId="0" fontId="9" fillId="0" borderId="0" xfId="39" applyFont="1" applyFill="1" applyAlignment="1">
      <alignment horizontal="center" vertical="center"/>
    </xf>
    <xf numFmtId="0" fontId="9" fillId="0" borderId="3" xfId="65" applyFont="1" applyFill="1" applyBorder="1" applyAlignment="1">
      <alignment horizontal="center" vertical="center"/>
    </xf>
    <xf numFmtId="2" fontId="25" fillId="0" borderId="3" xfId="65" applyNumberFormat="1" applyFont="1" applyFill="1" applyBorder="1" applyAlignment="1">
      <alignment horizontal="right" vertical="center"/>
    </xf>
    <xf numFmtId="0" fontId="9" fillId="0" borderId="0" xfId="65" applyFont="1" applyFill="1" applyAlignment="1">
      <alignment horizontal="center" vertical="center"/>
    </xf>
    <xf numFmtId="0" fontId="9" fillId="0" borderId="3" xfId="45" applyFont="1" applyFill="1" applyBorder="1" applyAlignment="1">
      <alignment horizontal="center" vertical="center"/>
    </xf>
    <xf numFmtId="2" fontId="25" fillId="0" borderId="3" xfId="45" applyNumberFormat="1" applyFont="1" applyFill="1" applyBorder="1" applyAlignment="1">
      <alignment horizontal="right" vertical="center"/>
    </xf>
    <xf numFmtId="2" fontId="25" fillId="0" borderId="18" xfId="45" applyNumberFormat="1" applyFont="1" applyFill="1" applyBorder="1" applyAlignment="1">
      <alignment horizontal="right" vertical="center"/>
    </xf>
    <xf numFmtId="0" fontId="9" fillId="0" borderId="0" xfId="45" applyFont="1" applyFill="1" applyAlignment="1">
      <alignment horizontal="center" vertical="center"/>
    </xf>
    <xf numFmtId="0" fontId="9" fillId="0" borderId="3" xfId="58" applyFont="1" applyFill="1" applyBorder="1" applyAlignment="1">
      <alignment horizontal="center" vertical="center"/>
    </xf>
    <xf numFmtId="2" fontId="25" fillId="0" borderId="3" xfId="58" applyNumberFormat="1" applyFont="1" applyFill="1" applyBorder="1" applyAlignment="1">
      <alignment horizontal="right" vertical="center"/>
    </xf>
    <xf numFmtId="0" fontId="9" fillId="0" borderId="0" xfId="58" applyFont="1" applyFill="1" applyAlignment="1">
      <alignment horizontal="center" vertical="center"/>
    </xf>
    <xf numFmtId="0" fontId="9" fillId="0" borderId="3" xfId="42" applyFont="1" applyFill="1" applyBorder="1" applyAlignment="1">
      <alignment horizontal="center" vertical="center"/>
    </xf>
    <xf numFmtId="2" fontId="25" fillId="0" borderId="3" xfId="42" applyNumberFormat="1" applyFont="1" applyFill="1" applyBorder="1" applyAlignment="1">
      <alignment horizontal="right" vertical="center"/>
    </xf>
    <xf numFmtId="0" fontId="9" fillId="0" borderId="0" xfId="42" applyFont="1" applyFill="1" applyAlignment="1">
      <alignment horizontal="center" vertical="center"/>
    </xf>
    <xf numFmtId="0" fontId="9" fillId="0" borderId="3" xfId="68" applyFont="1" applyFill="1" applyBorder="1" applyAlignment="1">
      <alignment horizontal="center" vertical="center"/>
    </xf>
    <xf numFmtId="2" fontId="25" fillId="0" borderId="3" xfId="68" applyNumberFormat="1" applyFont="1" applyFill="1" applyBorder="1" applyAlignment="1">
      <alignment horizontal="right" vertical="center"/>
    </xf>
    <xf numFmtId="0" fontId="9" fillId="0" borderId="0" xfId="68" applyFont="1" applyFill="1" applyAlignment="1">
      <alignment horizontal="center" vertical="center"/>
    </xf>
    <xf numFmtId="0" fontId="9" fillId="0" borderId="3" xfId="43" applyFont="1" applyFill="1" applyBorder="1" applyAlignment="1">
      <alignment horizontal="center" vertical="center"/>
    </xf>
    <xf numFmtId="0" fontId="9" fillId="0" borderId="0" xfId="43" applyFont="1" applyFill="1" applyAlignment="1">
      <alignment horizontal="center" vertical="center"/>
    </xf>
    <xf numFmtId="0" fontId="9" fillId="0" borderId="3" xfId="52" applyFont="1" applyFill="1" applyBorder="1" applyAlignment="1">
      <alignment horizontal="center" vertical="center"/>
    </xf>
    <xf numFmtId="2" fontId="25" fillId="0" borderId="3" xfId="52" applyNumberFormat="1" applyFont="1" applyFill="1" applyBorder="1" applyAlignment="1">
      <alignment horizontal="right" vertical="center"/>
    </xf>
    <xf numFmtId="0" fontId="9" fillId="0" borderId="0" xfId="52" applyFont="1" applyFill="1" applyAlignment="1">
      <alignment horizontal="center" vertical="center"/>
    </xf>
    <xf numFmtId="0" fontId="45" fillId="0" borderId="0" xfId="0" applyNumberFormat="1" applyFont="1" applyAlignment="1"/>
    <xf numFmtId="0" fontId="15" fillId="0" borderId="0" xfId="51" applyFont="1" applyAlignment="1">
      <alignment horizont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0" fontId="9" fillId="0" borderId="0" xfId="10" applyFont="1" applyAlignment="1">
      <alignment horizontal="center"/>
    </xf>
    <xf numFmtId="0" fontId="14" fillId="0" borderId="0" xfId="31" applyFont="1" applyAlignment="1">
      <alignment horizontal="center"/>
    </xf>
    <xf numFmtId="0" fontId="18" fillId="0" borderId="16" xfId="10" applyFont="1" applyBorder="1"/>
    <xf numFmtId="0" fontId="12" fillId="0" borderId="0" xfId="10" applyFont="1" applyAlignment="1"/>
    <xf numFmtId="0" fontId="14" fillId="0" borderId="16" xfId="10" applyFont="1" applyBorder="1" applyAlignment="1"/>
    <xf numFmtId="167" fontId="14" fillId="0" borderId="3" xfId="70" applyNumberFormat="1" applyFont="1" applyBorder="1" applyAlignment="1">
      <alignment horizontal="right" vertical="top" wrapText="1"/>
    </xf>
    <xf numFmtId="167" fontId="25" fillId="0" borderId="3" xfId="10" applyNumberFormat="1" applyFont="1" applyBorder="1" applyAlignment="1">
      <alignment horizontal="center" vertical="center"/>
    </xf>
    <xf numFmtId="167" fontId="14" fillId="0" borderId="2" xfId="70" applyNumberFormat="1" applyFont="1" applyBorder="1" applyAlignment="1">
      <alignment horizontal="right" vertical="top" wrapText="1"/>
    </xf>
    <xf numFmtId="167" fontId="25" fillId="0" borderId="3" xfId="10" applyNumberFormat="1" applyFont="1" applyBorder="1" applyAlignment="1">
      <alignment horizontal="right" vertical="center"/>
    </xf>
    <xf numFmtId="167" fontId="9" fillId="0" borderId="0" xfId="10" applyNumberFormat="1" applyFont="1" applyAlignment="1">
      <alignment horizontal="center" vertical="center"/>
    </xf>
    <xf numFmtId="2" fontId="9" fillId="0" borderId="0" xfId="70" applyNumberFormat="1" applyFont="1" applyBorder="1" applyAlignment="1">
      <alignment horizontal="center"/>
    </xf>
    <xf numFmtId="0" fontId="25" fillId="0" borderId="3" xfId="10" applyFont="1" applyBorder="1" applyAlignment="1">
      <alignment horizontal="center" vertical="center"/>
    </xf>
    <xf numFmtId="165" fontId="25" fillId="0" borderId="3" xfId="10" applyNumberFormat="1" applyFont="1" applyBorder="1" applyAlignment="1">
      <alignment horizontal="center" vertical="center"/>
    </xf>
    <xf numFmtId="2" fontId="25" fillId="0" borderId="3" xfId="10" applyNumberFormat="1" applyFont="1" applyBorder="1" applyAlignment="1">
      <alignment horizontal="center" vertical="center"/>
    </xf>
    <xf numFmtId="2" fontId="24" fillId="0" borderId="4" xfId="10" applyNumberFormat="1" applyFont="1" applyBorder="1" applyAlignment="1">
      <alignment horizontal="center" vertical="center"/>
    </xf>
    <xf numFmtId="0" fontId="35" fillId="0" borderId="0" xfId="70" applyFont="1" applyBorder="1" applyAlignment="1">
      <alignment wrapText="1"/>
    </xf>
    <xf numFmtId="2" fontId="24" fillId="0" borderId="3" xfId="10" applyNumberFormat="1" applyFont="1" applyBorder="1" applyAlignment="1">
      <alignment horizontal="right" vertical="center"/>
    </xf>
    <xf numFmtId="2" fontId="24" fillId="0" borderId="3" xfId="10" applyNumberFormat="1" applyFont="1" applyBorder="1" applyAlignment="1">
      <alignment horizontal="center" vertical="center"/>
    </xf>
    <xf numFmtId="0" fontId="36" fillId="0" borderId="0" xfId="70"/>
    <xf numFmtId="2" fontId="25" fillId="0" borderId="4" xfId="10" applyNumberFormat="1" applyFont="1" applyBorder="1" applyAlignment="1">
      <alignment horizontal="center" vertical="center"/>
    </xf>
    <xf numFmtId="0" fontId="36" fillId="0" borderId="0" xfId="70" applyAlignment="1"/>
    <xf numFmtId="0" fontId="12" fillId="0" borderId="17" xfId="70" applyFont="1" applyBorder="1" applyAlignment="1">
      <alignment horizontal="center" wrapText="1"/>
    </xf>
    <xf numFmtId="167" fontId="25" fillId="0" borderId="3" xfId="31" applyNumberFormat="1" applyFont="1" applyBorder="1" applyAlignment="1">
      <alignment horizontal="center"/>
    </xf>
    <xf numFmtId="167" fontId="24" fillId="0" borderId="3" xfId="31" applyNumberFormat="1" applyFont="1" applyBorder="1" applyAlignment="1">
      <alignment horizontal="center"/>
    </xf>
    <xf numFmtId="167" fontId="29" fillId="0" borderId="3" xfId="31" applyNumberFormat="1" applyFont="1" applyBorder="1" applyAlignment="1">
      <alignment horizontal="center"/>
    </xf>
    <xf numFmtId="0" fontId="48" fillId="0" borderId="3" xfId="31" applyFont="1" applyBorder="1" applyAlignment="1">
      <alignment horizontal="center"/>
    </xf>
    <xf numFmtId="0" fontId="25" fillId="0" borderId="3" xfId="31" applyNumberFormat="1" applyFont="1" applyBorder="1" applyAlignment="1">
      <alignment horizontal="center"/>
    </xf>
    <xf numFmtId="0" fontId="14" fillId="0" borderId="0" xfId="31" applyFont="1" applyAlignment="1">
      <alignment horizontal="center"/>
    </xf>
    <xf numFmtId="0" fontId="12" fillId="0" borderId="0" xfId="19" applyFont="1" applyBorder="1" applyAlignment="1">
      <alignment horizontal="center"/>
    </xf>
    <xf numFmtId="3" fontId="24" fillId="0" borderId="3" xfId="31" applyNumberFormat="1" applyFont="1" applyBorder="1" applyAlignment="1">
      <alignment horizontal="center"/>
    </xf>
    <xf numFmtId="3" fontId="24" fillId="0" borderId="0" xfId="31" applyNumberFormat="1" applyFont="1" applyAlignment="1">
      <alignment horizontal="center"/>
    </xf>
    <xf numFmtId="0" fontId="12" fillId="0" borderId="0" xfId="19" applyFont="1" applyBorder="1" applyAlignment="1">
      <alignment horizontal="center"/>
    </xf>
    <xf numFmtId="2" fontId="7" fillId="0" borderId="0" xfId="19" applyNumberFormat="1"/>
    <xf numFmtId="0" fontId="9" fillId="0" borderId="0" xfId="10" applyFont="1" applyAlignment="1">
      <alignment horizont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0" fontId="0" fillId="0" borderId="0" xfId="0" applyAlignment="1"/>
    <xf numFmtId="0" fontId="14" fillId="0" borderId="0" xfId="31" applyFont="1" applyAlignment="1">
      <alignment horizontal="center"/>
    </xf>
    <xf numFmtId="0" fontId="14" fillId="0" borderId="16" xfId="10" applyFont="1" applyBorder="1" applyAlignment="1">
      <alignment horizontal="center"/>
    </xf>
    <xf numFmtId="2" fontId="25" fillId="0" borderId="3" xfId="70" applyNumberFormat="1" applyFont="1" applyBorder="1" applyAlignment="1">
      <alignment horizontal="right" vertical="center"/>
    </xf>
    <xf numFmtId="2" fontId="25" fillId="0" borderId="0" xfId="10" applyNumberFormat="1" applyFont="1" applyAlignment="1">
      <alignment horizontal="right" vertical="center"/>
    </xf>
    <xf numFmtId="2" fontId="25" fillId="0" borderId="3" xfId="70" applyNumberFormat="1" applyFont="1" applyBorder="1" applyAlignment="1">
      <alignment horizontal="right" vertical="center" wrapText="1"/>
    </xf>
    <xf numFmtId="2" fontId="50" fillId="0" borderId="3" xfId="71" applyNumberFormat="1" applyFont="1" applyBorder="1" applyAlignment="1">
      <alignment horizontal="right" vertical="center"/>
    </xf>
    <xf numFmtId="2" fontId="25" fillId="0" borderId="2" xfId="70" applyNumberFormat="1" applyFont="1" applyBorder="1" applyAlignment="1">
      <alignment horizontal="right" vertical="center" wrapText="1"/>
    </xf>
    <xf numFmtId="0" fontId="19" fillId="0" borderId="3" xfId="0" applyFont="1" applyFill="1" applyBorder="1" applyAlignment="1">
      <alignment horizontal="left"/>
    </xf>
    <xf numFmtId="0" fontId="19" fillId="0" borderId="3" xfId="0" applyFont="1" applyBorder="1" applyAlignment="1">
      <alignment horizontal="left"/>
    </xf>
    <xf numFmtId="2" fontId="25" fillId="3" borderId="3" xfId="0" applyNumberFormat="1" applyFont="1" applyFill="1" applyBorder="1" applyAlignment="1">
      <alignment horizontal="right"/>
    </xf>
    <xf numFmtId="2" fontId="25" fillId="3" borderId="3" xfId="43" applyNumberFormat="1" applyFont="1" applyFill="1" applyBorder="1" applyAlignment="1">
      <alignment horizontal="right" vertical="center"/>
    </xf>
    <xf numFmtId="166" fontId="25" fillId="0" borderId="4" xfId="52" applyNumberFormat="1" applyFont="1" applyBorder="1" applyAlignment="1">
      <alignment horizontal="right" vertical="center"/>
    </xf>
    <xf numFmtId="2" fontId="25" fillId="3" borderId="3" xfId="52" applyNumberFormat="1" applyFont="1" applyFill="1" applyBorder="1" applyAlignment="1">
      <alignment horizontal="right"/>
    </xf>
    <xf numFmtId="166" fontId="25" fillId="0" borderId="4" xfId="43" applyNumberFormat="1" applyFont="1" applyBorder="1" applyAlignment="1">
      <alignment horizontal="right" vertical="center"/>
    </xf>
    <xf numFmtId="2" fontId="25" fillId="3" borderId="3" xfId="29" applyNumberFormat="1" applyFont="1" applyFill="1" applyBorder="1" applyAlignment="1">
      <alignment horizontal="right" vertical="center"/>
    </xf>
    <xf numFmtId="166" fontId="25" fillId="0" borderId="4" xfId="29" applyNumberFormat="1" applyFont="1" applyBorder="1" applyAlignment="1">
      <alignment horizontal="right" vertical="center"/>
    </xf>
    <xf numFmtId="2" fontId="25" fillId="3" borderId="3" xfId="68" applyNumberFormat="1" applyFont="1" applyFill="1" applyBorder="1" applyAlignment="1">
      <alignment horizontal="right" vertical="center"/>
    </xf>
    <xf numFmtId="166" fontId="25" fillId="0" borderId="4" xfId="68" applyNumberFormat="1" applyFont="1" applyBorder="1" applyAlignment="1">
      <alignment horizontal="right" vertical="center"/>
    </xf>
    <xf numFmtId="2" fontId="25" fillId="3" borderId="3" xfId="0" applyNumberFormat="1" applyFont="1" applyFill="1" applyBorder="1" applyAlignment="1">
      <alignment horizontal="right" vertical="center"/>
    </xf>
    <xf numFmtId="166" fontId="25" fillId="0" borderId="4" xfId="48" applyNumberFormat="1" applyFont="1" applyBorder="1" applyAlignment="1">
      <alignment horizontal="right" vertical="center"/>
    </xf>
    <xf numFmtId="0" fontId="39" fillId="3" borderId="3" xfId="0" applyFont="1" applyFill="1" applyBorder="1"/>
    <xf numFmtId="2" fontId="9" fillId="3" borderId="3" xfId="0" applyNumberFormat="1" applyFont="1" applyFill="1" applyBorder="1" applyAlignment="1">
      <alignment horizontal="right" vertical="center"/>
    </xf>
    <xf numFmtId="2" fontId="9" fillId="3" borderId="3" xfId="0" applyNumberFormat="1" applyFont="1" applyFill="1" applyBorder="1" applyAlignment="1">
      <alignment horizontal="right"/>
    </xf>
    <xf numFmtId="166" fontId="18" fillId="0" borderId="4" xfId="68" applyNumberFormat="1" applyFont="1" applyBorder="1" applyAlignment="1">
      <alignment horizontal="right" vertical="center"/>
    </xf>
    <xf numFmtId="166" fontId="39" fillId="0" borderId="4" xfId="68" applyNumberFormat="1" applyFont="1" applyBorder="1" applyAlignment="1">
      <alignment horizontal="right" vertical="center"/>
    </xf>
    <xf numFmtId="2" fontId="9" fillId="3" borderId="3" xfId="29" applyNumberFormat="1" applyFont="1" applyFill="1" applyBorder="1" applyAlignment="1">
      <alignment horizontal="right" vertical="center"/>
    </xf>
    <xf numFmtId="166" fontId="15" fillId="0" borderId="4" xfId="29" applyNumberFormat="1" applyFont="1" applyBorder="1" applyAlignment="1">
      <alignment horizontal="right" vertical="center"/>
    </xf>
    <xf numFmtId="166" fontId="9" fillId="0" borderId="4" xfId="29" applyNumberFormat="1" applyFont="1" applyBorder="1" applyAlignment="1">
      <alignment horizontal="right" vertical="center"/>
    </xf>
    <xf numFmtId="166" fontId="15" fillId="0" borderId="4" xfId="43" applyNumberFormat="1" applyFont="1" applyBorder="1" applyAlignment="1">
      <alignment horizontal="right" vertical="center"/>
    </xf>
    <xf numFmtId="166" fontId="9" fillId="0" borderId="4" xfId="43" applyNumberFormat="1" applyFont="1" applyBorder="1" applyAlignment="1">
      <alignment horizontal="right" vertical="center"/>
    </xf>
    <xf numFmtId="166" fontId="15" fillId="0" borderId="4" xfId="52" applyNumberFormat="1" applyFont="1" applyBorder="1" applyAlignment="1">
      <alignment horizontal="right" vertical="center"/>
    </xf>
    <xf numFmtId="166" fontId="9" fillId="0" borderId="4" xfId="52" applyNumberFormat="1" applyFont="1" applyBorder="1" applyAlignment="1">
      <alignment horizontal="right" vertical="center"/>
    </xf>
    <xf numFmtId="1" fontId="39" fillId="0" borderId="4" xfId="0" applyNumberFormat="1" applyFont="1" applyBorder="1" applyAlignment="1">
      <alignment horizontal="right" vertical="top"/>
    </xf>
    <xf numFmtId="2" fontId="48" fillId="0" borderId="3" xfId="42" applyNumberFormat="1" applyFont="1" applyBorder="1" applyAlignment="1">
      <alignment horizontal="right" vertical="center"/>
    </xf>
    <xf numFmtId="2" fontId="48" fillId="0" borderId="18" xfId="42" applyNumberFormat="1" applyFont="1" applyBorder="1" applyAlignment="1">
      <alignment horizontal="right" vertical="center"/>
    </xf>
    <xf numFmtId="2" fontId="48" fillId="0" borderId="3" xfId="58" applyNumberFormat="1" applyFont="1" applyFill="1" applyBorder="1" applyAlignment="1">
      <alignment horizontal="right" vertical="center"/>
    </xf>
    <xf numFmtId="2" fontId="48" fillId="0" borderId="3" xfId="58" applyNumberFormat="1" applyFont="1" applyBorder="1" applyAlignment="1">
      <alignment horizontal="right" vertical="center"/>
    </xf>
    <xf numFmtId="2" fontId="48" fillId="0" borderId="3" xfId="0" applyNumberFormat="1" applyFont="1" applyFill="1" applyBorder="1" applyAlignment="1" applyProtection="1">
      <alignment horizontal="right"/>
      <protection locked="0"/>
    </xf>
    <xf numFmtId="2" fontId="48" fillId="0" borderId="3" xfId="0" applyNumberFormat="1" applyFont="1" applyBorder="1" applyAlignment="1" applyProtection="1">
      <alignment horizontal="right"/>
      <protection locked="0"/>
    </xf>
    <xf numFmtId="166" fontId="18" fillId="0" borderId="4" xfId="42" applyNumberFormat="1" applyFont="1" applyBorder="1" applyAlignment="1">
      <alignment horizontal="right" vertical="center"/>
    </xf>
    <xf numFmtId="166" fontId="39" fillId="0" borderId="3" xfId="42" applyNumberFormat="1" applyFont="1" applyBorder="1" applyAlignment="1">
      <alignment horizontal="right" vertical="center"/>
    </xf>
    <xf numFmtId="166" fontId="18" fillId="0" borderId="4" xfId="58" applyNumberFormat="1" applyFont="1" applyBorder="1" applyAlignment="1">
      <alignment horizontal="right" vertical="center"/>
    </xf>
    <xf numFmtId="166" fontId="18" fillId="0" borderId="4" xfId="45" applyNumberFormat="1" applyFont="1" applyBorder="1" applyAlignment="1">
      <alignment horizontal="right" vertical="center"/>
    </xf>
    <xf numFmtId="166" fontId="39" fillId="0" borderId="3" xfId="45" applyNumberFormat="1" applyFont="1" applyBorder="1" applyAlignment="1">
      <alignment horizontal="right" vertical="center"/>
    </xf>
    <xf numFmtId="2" fontId="48" fillId="0" borderId="3" xfId="65" applyNumberFormat="1" applyFont="1" applyFill="1" applyBorder="1" applyAlignment="1">
      <alignment horizontal="right" vertical="center"/>
    </xf>
    <xf numFmtId="2" fontId="48" fillId="0" borderId="3" xfId="65" applyNumberFormat="1" applyFont="1" applyBorder="1" applyAlignment="1">
      <alignment horizontal="right" vertical="center"/>
    </xf>
    <xf numFmtId="166" fontId="18" fillId="0" borderId="4" xfId="65" applyNumberFormat="1" applyFont="1" applyBorder="1" applyAlignment="1">
      <alignment horizontal="right" vertical="center"/>
    </xf>
    <xf numFmtId="166" fontId="18" fillId="0" borderId="4" xfId="39" applyNumberFormat="1" applyFont="1" applyBorder="1" applyAlignment="1">
      <alignment horizontal="right" vertical="center"/>
    </xf>
    <xf numFmtId="166" fontId="18" fillId="0" borderId="4" xfId="48" applyNumberFormat="1" applyFont="1" applyBorder="1" applyAlignment="1">
      <alignment horizontal="right" vertical="center"/>
    </xf>
    <xf numFmtId="166" fontId="39" fillId="0" borderId="4" xfId="48" applyNumberFormat="1" applyFont="1" applyBorder="1" applyAlignment="1">
      <alignment horizontal="right" vertical="center"/>
    </xf>
    <xf numFmtId="2" fontId="39" fillId="3" borderId="3" xfId="0" applyNumberFormat="1" applyFont="1" applyFill="1" applyBorder="1" applyAlignment="1">
      <alignment horizontal="right" vertical="center"/>
    </xf>
    <xf numFmtId="166" fontId="39" fillId="3" borderId="3" xfId="35" applyNumberFormat="1" applyFont="1" applyFill="1" applyBorder="1" applyAlignment="1">
      <alignment horizontal="right" vertical="center"/>
    </xf>
    <xf numFmtId="166" fontId="18" fillId="3" borderId="3" xfId="35" applyNumberFormat="1" applyFont="1" applyFill="1" applyBorder="1" applyAlignment="1">
      <alignment horizontal="right" vertical="center"/>
    </xf>
    <xf numFmtId="2" fontId="9" fillId="3" borderId="3" xfId="66" applyNumberFormat="1" applyFont="1" applyFill="1" applyBorder="1" applyAlignment="1">
      <alignment horizontal="right" vertical="center"/>
    </xf>
    <xf numFmtId="166" fontId="9" fillId="3" borderId="3" xfId="66" applyNumberFormat="1" applyFont="1" applyFill="1" applyBorder="1" applyAlignment="1">
      <alignment horizontal="right" vertical="center"/>
    </xf>
    <xf numFmtId="2" fontId="39" fillId="3" borderId="3" xfId="66" applyNumberFormat="1" applyFont="1" applyFill="1" applyBorder="1" applyAlignment="1">
      <alignment horizontal="right" vertical="center"/>
    </xf>
    <xf numFmtId="166" fontId="39" fillId="3" borderId="3" xfId="66" applyNumberFormat="1" applyFont="1" applyFill="1" applyBorder="1" applyAlignment="1">
      <alignment horizontal="right" vertical="center"/>
    </xf>
    <xf numFmtId="166" fontId="18" fillId="3" borderId="3" xfId="66" applyNumberFormat="1" applyFont="1" applyFill="1" applyBorder="1" applyAlignment="1">
      <alignment horizontal="right" vertical="center"/>
    </xf>
    <xf numFmtId="166" fontId="39" fillId="0" borderId="4" xfId="66" applyNumberFormat="1" applyFont="1" applyBorder="1" applyAlignment="1">
      <alignment horizontal="right" vertical="center"/>
    </xf>
    <xf numFmtId="166" fontId="25" fillId="0" borderId="2" xfId="27" applyNumberFormat="1" applyFont="1" applyBorder="1" applyAlignment="1">
      <alignment horizontal="right" vertical="center"/>
    </xf>
    <xf numFmtId="2" fontId="39" fillId="3" borderId="3" xfId="27" applyNumberFormat="1" applyFont="1" applyFill="1" applyBorder="1" applyAlignment="1">
      <alignment horizontal="right" vertical="center"/>
    </xf>
    <xf numFmtId="166" fontId="39" fillId="3" borderId="3" xfId="27" applyNumberFormat="1" applyFont="1" applyFill="1" applyBorder="1" applyAlignment="1">
      <alignment horizontal="right" vertical="center"/>
    </xf>
    <xf numFmtId="166" fontId="18" fillId="3" borderId="3" xfId="27" applyNumberFormat="1" applyFont="1" applyFill="1" applyBorder="1" applyAlignment="1">
      <alignment horizontal="right" vertical="center"/>
    </xf>
    <xf numFmtId="2" fontId="39" fillId="3" borderId="3" xfId="29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>
      <alignment horizontal="right"/>
    </xf>
    <xf numFmtId="166" fontId="39" fillId="3" borderId="3" xfId="29" applyNumberFormat="1" applyFont="1" applyFill="1" applyBorder="1" applyAlignment="1">
      <alignment horizontal="right" vertical="center"/>
    </xf>
    <xf numFmtId="166" fontId="18" fillId="3" borderId="3" xfId="29" applyNumberFormat="1" applyFont="1" applyFill="1" applyBorder="1" applyAlignment="1">
      <alignment horizontal="right" vertical="center"/>
    </xf>
    <xf numFmtId="2" fontId="39" fillId="3" borderId="3" xfId="36" applyNumberFormat="1" applyFont="1" applyFill="1" applyBorder="1" applyAlignment="1">
      <alignment horizontal="right" vertical="center"/>
    </xf>
    <xf numFmtId="166" fontId="39" fillId="3" borderId="3" xfId="36" applyNumberFormat="1" applyFont="1" applyFill="1" applyBorder="1" applyAlignment="1">
      <alignment horizontal="right" vertical="center"/>
    </xf>
    <xf numFmtId="166" fontId="18" fillId="3" borderId="3" xfId="36" applyNumberFormat="1" applyFont="1" applyFill="1" applyBorder="1" applyAlignment="1">
      <alignment horizontal="right" vertical="center"/>
    </xf>
    <xf numFmtId="2" fontId="39" fillId="3" borderId="3" xfId="28" applyNumberFormat="1" applyFont="1" applyFill="1" applyBorder="1" applyAlignment="1">
      <alignment horizontal="right" vertical="center"/>
    </xf>
    <xf numFmtId="166" fontId="39" fillId="3" borderId="3" xfId="28" applyNumberFormat="1" applyFont="1" applyFill="1" applyBorder="1" applyAlignment="1">
      <alignment horizontal="right" vertical="center"/>
    </xf>
    <xf numFmtId="166" fontId="18" fillId="3" borderId="3" xfId="28" applyNumberFormat="1" applyFont="1" applyFill="1" applyBorder="1" applyAlignment="1">
      <alignment horizontal="right" vertical="center"/>
    </xf>
    <xf numFmtId="2" fontId="39" fillId="3" borderId="3" xfId="33" applyNumberFormat="1" applyFont="1" applyFill="1" applyBorder="1" applyAlignment="1">
      <alignment horizontal="right" vertical="center"/>
    </xf>
    <xf numFmtId="166" fontId="39" fillId="3" borderId="3" xfId="33" applyNumberFormat="1" applyFont="1" applyFill="1" applyBorder="1" applyAlignment="1">
      <alignment horizontal="right" vertical="center"/>
    </xf>
    <xf numFmtId="166" fontId="18" fillId="3" borderId="3" xfId="33" applyNumberFormat="1" applyFont="1" applyFill="1" applyBorder="1" applyAlignment="1">
      <alignment horizontal="right" vertical="center"/>
    </xf>
    <xf numFmtId="2" fontId="39" fillId="3" borderId="3" xfId="38" applyNumberFormat="1" applyFont="1" applyFill="1" applyBorder="1" applyAlignment="1">
      <alignment horizontal="right" vertical="center"/>
    </xf>
    <xf numFmtId="166" fontId="39" fillId="3" borderId="3" xfId="38" applyNumberFormat="1" applyFont="1" applyFill="1" applyBorder="1" applyAlignment="1">
      <alignment horizontal="right" vertical="center"/>
    </xf>
    <xf numFmtId="166" fontId="18" fillId="3" borderId="3" xfId="38" applyNumberFormat="1" applyFont="1" applyFill="1" applyBorder="1" applyAlignment="1">
      <alignment horizontal="right" vertical="center"/>
    </xf>
    <xf numFmtId="2" fontId="39" fillId="3" borderId="3" xfId="49" applyNumberFormat="1" applyFont="1" applyFill="1" applyBorder="1" applyAlignment="1">
      <alignment horizontal="right" vertical="center"/>
    </xf>
    <xf numFmtId="166" fontId="39" fillId="3" borderId="3" xfId="49" applyNumberFormat="1" applyFont="1" applyFill="1" applyBorder="1" applyAlignment="1">
      <alignment horizontal="right" vertical="center"/>
    </xf>
    <xf numFmtId="166" fontId="18" fillId="3" borderId="3" xfId="49" applyNumberFormat="1" applyFont="1" applyFill="1" applyBorder="1" applyAlignment="1">
      <alignment horizontal="right" vertical="center"/>
    </xf>
    <xf numFmtId="2" fontId="39" fillId="3" borderId="3" xfId="53" applyNumberFormat="1" applyFont="1" applyFill="1" applyBorder="1" applyAlignment="1">
      <alignment horizontal="right" vertical="center"/>
    </xf>
    <xf numFmtId="166" fontId="39" fillId="3" borderId="3" xfId="53" applyNumberFormat="1" applyFont="1" applyFill="1" applyBorder="1" applyAlignment="1">
      <alignment horizontal="right" vertical="center"/>
    </xf>
    <xf numFmtId="166" fontId="18" fillId="3" borderId="3" xfId="53" applyNumberFormat="1" applyFont="1" applyFill="1" applyBorder="1" applyAlignment="1">
      <alignment horizontal="right" vertical="center"/>
    </xf>
    <xf numFmtId="2" fontId="39" fillId="3" borderId="3" xfId="34" applyNumberFormat="1" applyFont="1" applyFill="1" applyBorder="1" applyAlignment="1">
      <alignment horizontal="right" vertical="center"/>
    </xf>
    <xf numFmtId="2" fontId="39" fillId="3" borderId="3" xfId="0" applyNumberFormat="1" applyFont="1" applyFill="1" applyBorder="1" applyAlignment="1">
      <alignment horizontal="right" vertical="center" wrapText="1"/>
    </xf>
    <xf numFmtId="166" fontId="39" fillId="3" borderId="3" xfId="34" applyNumberFormat="1" applyFont="1" applyFill="1" applyBorder="1" applyAlignment="1">
      <alignment horizontal="right" vertical="center"/>
    </xf>
    <xf numFmtId="166" fontId="18" fillId="3" borderId="3" xfId="34" applyNumberFormat="1" applyFont="1" applyFill="1" applyBorder="1" applyAlignment="1">
      <alignment horizontal="right" vertical="center"/>
    </xf>
    <xf numFmtId="2" fontId="39" fillId="3" borderId="3" xfId="57" applyNumberFormat="1" applyFont="1" applyFill="1" applyBorder="1" applyAlignment="1">
      <alignment horizontal="right" vertical="center"/>
    </xf>
    <xf numFmtId="166" fontId="39" fillId="3" borderId="3" xfId="57" applyNumberFormat="1" applyFont="1" applyFill="1" applyBorder="1" applyAlignment="1">
      <alignment horizontal="right" vertical="center"/>
    </xf>
    <xf numFmtId="166" fontId="18" fillId="3" borderId="3" xfId="57" applyNumberFormat="1" applyFont="1" applyFill="1" applyBorder="1" applyAlignment="1">
      <alignment horizontal="right" vertical="center"/>
    </xf>
    <xf numFmtId="2" fontId="39" fillId="3" borderId="3" xfId="40" applyNumberFormat="1" applyFont="1" applyFill="1" applyBorder="1" applyAlignment="1">
      <alignment horizontal="right" vertical="center"/>
    </xf>
    <xf numFmtId="166" fontId="18" fillId="3" borderId="3" xfId="40" applyNumberFormat="1" applyFont="1" applyFill="1" applyBorder="1" applyAlignment="1">
      <alignment horizontal="right" vertical="center"/>
    </xf>
    <xf numFmtId="166" fontId="39" fillId="3" borderId="3" xfId="40" applyNumberFormat="1" applyFont="1" applyFill="1" applyBorder="1" applyAlignment="1">
      <alignment horizontal="right" vertical="center"/>
    </xf>
    <xf numFmtId="2" fontId="39" fillId="3" borderId="3" xfId="62" applyNumberFormat="1" applyFont="1" applyFill="1" applyBorder="1" applyAlignment="1">
      <alignment horizontal="right" vertical="center"/>
    </xf>
    <xf numFmtId="166" fontId="39" fillId="3" borderId="3" xfId="62" applyNumberFormat="1" applyFont="1" applyFill="1" applyBorder="1" applyAlignment="1">
      <alignment horizontal="right" vertical="center"/>
    </xf>
    <xf numFmtId="166" fontId="18" fillId="3" borderId="3" xfId="62" applyNumberFormat="1" applyFont="1" applyFill="1" applyBorder="1" applyAlignment="1">
      <alignment horizontal="right" vertical="center"/>
    </xf>
    <xf numFmtId="2" fontId="39" fillId="3" borderId="3" xfId="64" applyNumberFormat="1" applyFont="1" applyFill="1" applyBorder="1" applyAlignment="1">
      <alignment horizontal="right" vertical="center"/>
    </xf>
    <xf numFmtId="166" fontId="39" fillId="3" borderId="3" xfId="64" applyNumberFormat="1" applyFont="1" applyFill="1" applyBorder="1" applyAlignment="1">
      <alignment horizontal="right" vertical="center"/>
    </xf>
    <xf numFmtId="166" fontId="18" fillId="3" borderId="3" xfId="64" applyNumberFormat="1" applyFont="1" applyFill="1" applyBorder="1" applyAlignment="1">
      <alignment horizontal="right" vertical="center"/>
    </xf>
    <xf numFmtId="166" fontId="39" fillId="3" borderId="3" xfId="20" applyNumberFormat="1" applyFont="1" applyFill="1" applyBorder="1" applyAlignment="1">
      <alignment horizontal="right" vertical="center"/>
    </xf>
    <xf numFmtId="166" fontId="18" fillId="3" borderId="3" xfId="20" applyNumberFormat="1" applyFont="1" applyFill="1" applyBorder="1" applyAlignment="1">
      <alignment horizontal="right" vertical="center"/>
    </xf>
    <xf numFmtId="166" fontId="25" fillId="0" borderId="4" xfId="22" applyNumberFormat="1" applyFont="1" applyBorder="1" applyAlignment="1">
      <alignment horizontal="right" vertical="center"/>
    </xf>
    <xf numFmtId="166" fontId="18" fillId="0" borderId="4" xfId="22" applyNumberFormat="1" applyFont="1" applyBorder="1" applyAlignment="1">
      <alignment horizontal="right" vertical="center"/>
    </xf>
    <xf numFmtId="166" fontId="39" fillId="0" borderId="4" xfId="22" applyNumberFormat="1" applyFont="1" applyBorder="1" applyAlignment="1">
      <alignment horizontal="right" vertical="center"/>
    </xf>
    <xf numFmtId="2" fontId="39" fillId="3" borderId="3" xfId="63" applyNumberFormat="1" applyFont="1" applyFill="1" applyBorder="1" applyAlignment="1">
      <alignment horizontal="right" vertical="center"/>
    </xf>
    <xf numFmtId="166" fontId="39" fillId="3" borderId="3" xfId="63" applyNumberFormat="1" applyFont="1" applyFill="1" applyBorder="1" applyAlignment="1">
      <alignment horizontal="right" vertical="center"/>
    </xf>
    <xf numFmtId="166" fontId="18" fillId="3" borderId="3" xfId="63" applyNumberFormat="1" applyFont="1" applyFill="1" applyBorder="1" applyAlignment="1">
      <alignment horizontal="right" vertical="center"/>
    </xf>
    <xf numFmtId="2" fontId="39" fillId="3" borderId="3" xfId="59" applyNumberFormat="1" applyFont="1" applyFill="1" applyBorder="1" applyAlignment="1">
      <alignment horizontal="right" vertical="center"/>
    </xf>
    <xf numFmtId="166" fontId="39" fillId="3" borderId="3" xfId="59" applyNumberFormat="1" applyFont="1" applyFill="1" applyBorder="1" applyAlignment="1">
      <alignment horizontal="right" vertical="center"/>
    </xf>
    <xf numFmtId="166" fontId="18" fillId="3" borderId="3" xfId="59" applyNumberFormat="1" applyFont="1" applyFill="1" applyBorder="1" applyAlignment="1">
      <alignment horizontal="right" vertical="center"/>
    </xf>
    <xf numFmtId="166" fontId="39" fillId="3" borderId="3" xfId="59" applyNumberFormat="1" applyFont="1" applyFill="1" applyBorder="1" applyAlignment="1">
      <alignment horizontal="right" vertical="center" wrapText="1"/>
    </xf>
    <xf numFmtId="2" fontId="39" fillId="3" borderId="3" xfId="55" applyNumberFormat="1" applyFont="1" applyFill="1" applyBorder="1" applyAlignment="1">
      <alignment horizontal="right" vertical="center"/>
    </xf>
    <xf numFmtId="166" fontId="39" fillId="3" borderId="3" xfId="55" applyNumberFormat="1" applyFont="1" applyFill="1" applyBorder="1" applyAlignment="1">
      <alignment horizontal="right" vertical="center"/>
    </xf>
    <xf numFmtId="166" fontId="18" fillId="3" borderId="3" xfId="55" applyNumberFormat="1" applyFont="1" applyFill="1" applyBorder="1" applyAlignment="1">
      <alignment horizontal="right" vertical="center"/>
    </xf>
    <xf numFmtId="166" fontId="25" fillId="0" borderId="2" xfId="55" applyNumberFormat="1" applyFont="1" applyBorder="1" applyAlignment="1">
      <alignment horizontal="right" vertical="center"/>
    </xf>
    <xf numFmtId="2" fontId="39" fillId="3" borderId="3" xfId="61" applyNumberFormat="1" applyFont="1" applyFill="1" applyBorder="1" applyAlignment="1">
      <alignment horizontal="right" vertical="center"/>
    </xf>
    <xf numFmtId="166" fontId="39" fillId="3" borderId="3" xfId="61" applyNumberFormat="1" applyFont="1" applyFill="1" applyBorder="1" applyAlignment="1">
      <alignment horizontal="right" vertical="center"/>
    </xf>
    <xf numFmtId="166" fontId="18" fillId="3" borderId="3" xfId="61" applyNumberFormat="1" applyFont="1" applyFill="1" applyBorder="1" applyAlignment="1">
      <alignment horizontal="right" vertical="center"/>
    </xf>
    <xf numFmtId="2" fontId="39" fillId="3" borderId="3" xfId="54" applyNumberFormat="1" applyFont="1" applyFill="1" applyBorder="1" applyAlignment="1">
      <alignment horizontal="right" vertical="center"/>
    </xf>
    <xf numFmtId="166" fontId="39" fillId="3" borderId="3" xfId="54" applyNumberFormat="1" applyFont="1" applyFill="1" applyBorder="1" applyAlignment="1">
      <alignment horizontal="right" vertical="center"/>
    </xf>
    <xf numFmtId="166" fontId="18" fillId="3" borderId="3" xfId="54" applyNumberFormat="1" applyFont="1" applyFill="1" applyBorder="1" applyAlignment="1">
      <alignment horizontal="right" vertical="center"/>
    </xf>
    <xf numFmtId="2" fontId="39" fillId="3" borderId="3" xfId="67" applyNumberFormat="1" applyFont="1" applyFill="1" applyBorder="1" applyAlignment="1">
      <alignment horizontal="right" vertical="center"/>
    </xf>
    <xf numFmtId="166" fontId="39" fillId="3" borderId="3" xfId="67" applyNumberFormat="1" applyFont="1" applyFill="1" applyBorder="1" applyAlignment="1">
      <alignment horizontal="right" vertical="center"/>
    </xf>
    <xf numFmtId="166" fontId="18" fillId="3" borderId="3" xfId="67" applyNumberFormat="1" applyFont="1" applyFill="1" applyBorder="1" applyAlignment="1">
      <alignment horizontal="right" vertical="center"/>
    </xf>
    <xf numFmtId="166" fontId="39" fillId="3" borderId="3" xfId="50" applyNumberFormat="1" applyFont="1" applyFill="1" applyBorder="1" applyAlignment="1">
      <alignment horizontal="right" vertical="center"/>
    </xf>
    <xf numFmtId="166" fontId="18" fillId="3" borderId="3" xfId="50" applyNumberFormat="1" applyFont="1" applyFill="1" applyBorder="1" applyAlignment="1">
      <alignment horizontal="right" vertical="center"/>
    </xf>
    <xf numFmtId="0" fontId="39" fillId="3" borderId="3" xfId="23" applyFont="1" applyFill="1" applyBorder="1" applyAlignment="1">
      <alignment horizontal="center" vertical="center"/>
    </xf>
    <xf numFmtId="2" fontId="39" fillId="3" borderId="3" xfId="23" applyNumberFormat="1" applyFont="1" applyFill="1" applyBorder="1" applyAlignment="1">
      <alignment horizontal="center" vertical="center"/>
    </xf>
    <xf numFmtId="0" fontId="39" fillId="3" borderId="3" xfId="0" applyFont="1" applyFill="1" applyBorder="1" applyAlignment="1">
      <alignment horizontal="center" vertical="center"/>
    </xf>
    <xf numFmtId="2" fontId="18" fillId="3" borderId="3" xfId="23" applyNumberFormat="1" applyFont="1" applyFill="1" applyBorder="1" applyAlignment="1">
      <alignment horizontal="right" vertical="center"/>
    </xf>
    <xf numFmtId="0" fontId="39" fillId="3" borderId="3" xfId="8" applyFont="1" applyFill="1" applyBorder="1" applyAlignment="1">
      <alignment horizontal="center" vertical="center"/>
    </xf>
    <xf numFmtId="2" fontId="39" fillId="3" borderId="3" xfId="0" applyNumberFormat="1" applyFont="1" applyFill="1" applyBorder="1" applyProtection="1"/>
    <xf numFmtId="2" fontId="39" fillId="3" borderId="3" xfId="0" applyNumberFormat="1" applyFont="1" applyFill="1" applyBorder="1" applyAlignment="1" applyProtection="1">
      <alignment horizontal="center"/>
    </xf>
    <xf numFmtId="2" fontId="18" fillId="3" borderId="3" xfId="8" applyNumberFormat="1" applyFont="1" applyFill="1" applyBorder="1" applyAlignment="1">
      <alignment horizontal="right" vertical="center"/>
    </xf>
    <xf numFmtId="0" fontId="39" fillId="3" borderId="3" xfId="9" applyFont="1" applyFill="1" applyBorder="1" applyAlignment="1">
      <alignment horizontal="center" vertical="center"/>
    </xf>
    <xf numFmtId="2" fontId="39" fillId="3" borderId="3" xfId="9" applyNumberFormat="1" applyFont="1" applyFill="1" applyBorder="1" applyAlignment="1">
      <alignment horizontal="center" vertical="center"/>
    </xf>
    <xf numFmtId="2" fontId="39" fillId="3" borderId="3" xfId="0" applyNumberFormat="1" applyFont="1" applyFill="1" applyBorder="1" applyAlignment="1">
      <alignment horizontal="center"/>
    </xf>
    <xf numFmtId="2" fontId="18" fillId="3" borderId="3" xfId="9" applyNumberFormat="1" applyFont="1" applyFill="1" applyBorder="1" applyAlignment="1">
      <alignment horizontal="right" vertical="center"/>
    </xf>
    <xf numFmtId="0" fontId="39" fillId="3" borderId="3" xfId="32" applyFont="1" applyFill="1" applyBorder="1" applyAlignment="1">
      <alignment horizontal="center" vertical="center"/>
    </xf>
    <xf numFmtId="2" fontId="39" fillId="3" borderId="3" xfId="32" applyNumberFormat="1" applyFont="1" applyFill="1" applyBorder="1" applyAlignment="1">
      <alignment horizontal="center" vertical="center"/>
    </xf>
    <xf numFmtId="2" fontId="18" fillId="3" borderId="3" xfId="32" applyNumberFormat="1" applyFont="1" applyFill="1" applyBorder="1" applyAlignment="1">
      <alignment horizontal="right" vertical="center"/>
    </xf>
    <xf numFmtId="0" fontId="39" fillId="3" borderId="3" xfId="24" applyFont="1" applyFill="1" applyBorder="1" applyAlignment="1">
      <alignment horizontal="center" vertical="center"/>
    </xf>
    <xf numFmtId="2" fontId="18" fillId="3" borderId="3" xfId="24" applyNumberFormat="1" applyFont="1" applyFill="1" applyBorder="1" applyAlignment="1">
      <alignment horizontal="right" vertical="center"/>
    </xf>
    <xf numFmtId="0" fontId="39" fillId="3" borderId="3" xfId="25" applyFont="1" applyFill="1" applyBorder="1" applyAlignment="1">
      <alignment horizontal="center" vertical="center"/>
    </xf>
    <xf numFmtId="2" fontId="18" fillId="3" borderId="3" xfId="25" applyNumberFormat="1" applyFont="1" applyFill="1" applyBorder="1" applyAlignment="1">
      <alignment horizontal="right" vertical="center"/>
    </xf>
    <xf numFmtId="0" fontId="39" fillId="3" borderId="3" xfId="7" applyFont="1" applyFill="1" applyBorder="1" applyAlignment="1">
      <alignment horizontal="center" vertical="center"/>
    </xf>
    <xf numFmtId="2" fontId="39" fillId="3" borderId="3" xfId="7" applyNumberFormat="1" applyFont="1" applyFill="1" applyBorder="1" applyAlignment="1">
      <alignment horizontal="center" vertical="center"/>
    </xf>
    <xf numFmtId="2" fontId="18" fillId="3" borderId="3" xfId="7" applyNumberFormat="1" applyFont="1" applyFill="1" applyBorder="1" applyAlignment="1">
      <alignment horizontal="right" vertical="center"/>
    </xf>
    <xf numFmtId="0" fontId="25" fillId="0" borderId="2" xfId="7" applyFont="1" applyBorder="1" applyAlignment="1">
      <alignment horizontal="center" vertical="center"/>
    </xf>
    <xf numFmtId="0" fontId="39" fillId="3" borderId="3" xfId="12" applyFont="1" applyFill="1" applyBorder="1" applyAlignment="1">
      <alignment horizontal="center" vertical="center"/>
    </xf>
    <xf numFmtId="2" fontId="18" fillId="3" borderId="3" xfId="12" applyNumberFormat="1" applyFont="1" applyFill="1" applyBorder="1" applyAlignment="1">
      <alignment horizontal="right" vertical="center"/>
    </xf>
    <xf numFmtId="0" fontId="39" fillId="3" borderId="3" xfId="14" applyFont="1" applyFill="1" applyBorder="1" applyAlignment="1">
      <alignment horizontal="center" vertical="center"/>
    </xf>
    <xf numFmtId="2" fontId="18" fillId="3" borderId="3" xfId="14" applyNumberFormat="1" applyFont="1" applyFill="1" applyBorder="1" applyAlignment="1">
      <alignment horizontal="right" vertical="center"/>
    </xf>
    <xf numFmtId="0" fontId="25" fillId="0" borderId="30" xfId="0" applyFont="1" applyBorder="1" applyAlignment="1">
      <alignment horizontal="center" vertical="center"/>
    </xf>
    <xf numFmtId="0" fontId="39" fillId="3" borderId="3" xfId="16" applyFont="1" applyFill="1" applyBorder="1" applyAlignment="1">
      <alignment horizontal="center" vertical="center"/>
    </xf>
    <xf numFmtId="2" fontId="18" fillId="3" borderId="3" xfId="16" applyNumberFormat="1" applyFont="1" applyFill="1" applyBorder="1" applyAlignment="1">
      <alignment horizontal="right" vertical="center"/>
    </xf>
    <xf numFmtId="0" fontId="39" fillId="3" borderId="3" xfId="17" applyFont="1" applyFill="1" applyBorder="1" applyAlignment="1">
      <alignment horizontal="center" vertical="center"/>
    </xf>
    <xf numFmtId="2" fontId="39" fillId="3" borderId="3" xfId="17" applyNumberFormat="1" applyFont="1" applyFill="1" applyBorder="1" applyAlignment="1">
      <alignment horizontal="center" vertical="center"/>
    </xf>
    <xf numFmtId="2" fontId="18" fillId="3" borderId="3" xfId="17" applyNumberFormat="1" applyFont="1" applyFill="1" applyBorder="1" applyAlignment="1">
      <alignment horizontal="right" vertical="center"/>
    </xf>
    <xf numFmtId="0" fontId="9" fillId="3" borderId="1" xfId="17" applyFont="1" applyFill="1" applyBorder="1" applyAlignment="1">
      <alignment horizontal="center"/>
    </xf>
    <xf numFmtId="0" fontId="9" fillId="3" borderId="2" xfId="17" applyFont="1" applyFill="1" applyBorder="1" applyAlignment="1">
      <alignment horizontal="center"/>
    </xf>
    <xf numFmtId="0" fontId="39" fillId="3" borderId="3" xfId="18" applyFont="1" applyFill="1" applyBorder="1" applyAlignment="1">
      <alignment horizontal="center" vertical="center"/>
    </xf>
    <xf numFmtId="2" fontId="18" fillId="3" borderId="3" xfId="18" applyNumberFormat="1" applyFont="1" applyFill="1" applyBorder="1" applyAlignment="1">
      <alignment horizontal="right" vertical="center"/>
    </xf>
    <xf numFmtId="0" fontId="39" fillId="3" borderId="3" xfId="19" applyFont="1" applyFill="1" applyBorder="1" applyAlignment="1">
      <alignment horizontal="center" vertical="center"/>
    </xf>
    <xf numFmtId="2" fontId="39" fillId="3" borderId="3" xfId="19" applyNumberFormat="1" applyFont="1" applyFill="1" applyBorder="1" applyAlignment="1">
      <alignment horizontal="center" vertical="center"/>
    </xf>
    <xf numFmtId="2" fontId="18" fillId="3" borderId="3" xfId="19" applyNumberFormat="1" applyFont="1" applyFill="1" applyBorder="1" applyAlignment="1">
      <alignment horizontal="right" vertical="center"/>
    </xf>
    <xf numFmtId="166" fontId="39" fillId="3" borderId="3" xfId="19" applyNumberFormat="1" applyFont="1" applyFill="1" applyBorder="1" applyAlignment="1">
      <alignment horizontal="center" vertical="center"/>
    </xf>
    <xf numFmtId="2" fontId="39" fillId="3" borderId="3" xfId="0" applyNumberFormat="1" applyFont="1" applyFill="1" applyBorder="1"/>
    <xf numFmtId="0" fontId="25" fillId="0" borderId="6" xfId="19" applyFont="1" applyBorder="1" applyAlignment="1">
      <alignment horizontal="center" vertical="center"/>
    </xf>
    <xf numFmtId="0" fontId="9" fillId="3" borderId="3" xfId="19" applyFont="1" applyFill="1" applyBorder="1" applyAlignment="1">
      <alignment horizontal="center" vertical="center"/>
    </xf>
    <xf numFmtId="166" fontId="39" fillId="3" borderId="3" xfId="19" applyNumberFormat="1" applyFont="1" applyFill="1" applyBorder="1" applyAlignment="1">
      <alignment horizontal="right" vertical="center"/>
    </xf>
    <xf numFmtId="0" fontId="39" fillId="3" borderId="3" xfId="19" applyFont="1" applyFill="1" applyBorder="1" applyAlignment="1">
      <alignment horizontal="right" vertical="center"/>
    </xf>
    <xf numFmtId="2" fontId="39" fillId="3" borderId="3" xfId="19" applyNumberFormat="1" applyFont="1" applyFill="1" applyBorder="1" applyAlignment="1">
      <alignment horizontal="right" vertical="center"/>
    </xf>
    <xf numFmtId="0" fontId="39" fillId="3" borderId="3" xfId="0" applyFont="1" applyFill="1" applyBorder="1" applyAlignment="1">
      <alignment horizontal="right" vertical="center"/>
    </xf>
    <xf numFmtId="2" fontId="25" fillId="0" borderId="30" xfId="0" applyNumberFormat="1" applyFont="1" applyBorder="1" applyAlignment="1">
      <alignment horizontal="center" vertical="center"/>
    </xf>
    <xf numFmtId="2" fontId="25" fillId="0" borderId="18" xfId="19" applyNumberFormat="1" applyFont="1" applyBorder="1" applyAlignment="1">
      <alignment horizontal="center" vertical="center"/>
    </xf>
    <xf numFmtId="2" fontId="39" fillId="3" borderId="3" xfId="0" applyNumberFormat="1" applyFont="1" applyFill="1" applyBorder="1" applyAlignment="1">
      <alignment horizontal="center" vertical="center"/>
    </xf>
    <xf numFmtId="2" fontId="18" fillId="0" borderId="4" xfId="19" applyNumberFormat="1" applyFont="1" applyBorder="1" applyAlignment="1">
      <alignment horizontal="right" vertical="center"/>
    </xf>
    <xf numFmtId="0" fontId="39" fillId="0" borderId="3" xfId="19" applyFont="1" applyBorder="1" applyAlignment="1">
      <alignment horizontal="center" vertical="center"/>
    </xf>
    <xf numFmtId="2" fontId="25" fillId="0" borderId="32" xfId="0" applyNumberFormat="1" applyFont="1" applyBorder="1" applyAlignment="1">
      <alignment horizontal="center" vertical="center"/>
    </xf>
    <xf numFmtId="2" fontId="25" fillId="0" borderId="3" xfId="0" applyNumberFormat="1" applyFont="1" applyFill="1" applyBorder="1" applyAlignment="1">
      <alignment horizontal="center" vertical="center"/>
    </xf>
    <xf numFmtId="2" fontId="25" fillId="0" borderId="3" xfId="0" applyNumberFormat="1" applyFont="1" applyBorder="1" applyAlignment="1">
      <alignment horizontal="center" vertical="center"/>
    </xf>
    <xf numFmtId="2" fontId="18" fillId="0" borderId="3" xfId="19" applyNumberFormat="1" applyFont="1" applyBorder="1" applyAlignment="1">
      <alignment horizontal="right" vertical="center"/>
    </xf>
    <xf numFmtId="0" fontId="39" fillId="0" borderId="4" xfId="19" applyFont="1" applyBorder="1" applyAlignment="1">
      <alignment horizontal="center" vertical="center"/>
    </xf>
    <xf numFmtId="166" fontId="25" fillId="0" borderId="30" xfId="0" applyNumberFormat="1" applyFont="1" applyBorder="1" applyAlignment="1">
      <alignment horizontal="center" vertical="center"/>
    </xf>
    <xf numFmtId="0" fontId="25" fillId="0" borderId="4" xfId="19" applyFont="1" applyBorder="1" applyAlignment="1">
      <alignment horizontal="center" vertical="center"/>
    </xf>
    <xf numFmtId="2" fontId="39" fillId="0" borderId="19" xfId="0" applyNumberFormat="1" applyFont="1" applyFill="1" applyBorder="1" applyAlignment="1">
      <alignment horizontal="center" vertical="center"/>
    </xf>
    <xf numFmtId="0" fontId="39" fillId="0" borderId="3" xfId="19" applyFont="1" applyFill="1" applyBorder="1" applyAlignment="1">
      <alignment horizontal="center" vertical="center"/>
    </xf>
    <xf numFmtId="2" fontId="39" fillId="0" borderId="3" xfId="19" applyNumberFormat="1" applyFont="1" applyFill="1" applyBorder="1" applyAlignment="1">
      <alignment horizontal="right" vertical="center"/>
    </xf>
    <xf numFmtId="0" fontId="39" fillId="0" borderId="18" xfId="19" applyFont="1" applyFill="1" applyBorder="1" applyAlignment="1">
      <alignment horizontal="center" vertical="center"/>
    </xf>
    <xf numFmtId="2" fontId="39" fillId="0" borderId="19" xfId="0" applyNumberFormat="1" applyFont="1" applyBorder="1" applyAlignment="1">
      <alignment horizontal="center" vertical="center"/>
    </xf>
    <xf numFmtId="2" fontId="39" fillId="0" borderId="3" xfId="19" applyNumberFormat="1" applyFont="1" applyBorder="1" applyAlignment="1">
      <alignment horizontal="right" vertical="center"/>
    </xf>
    <xf numFmtId="0" fontId="39" fillId="0" borderId="18" xfId="19" applyFont="1" applyBorder="1" applyAlignment="1">
      <alignment horizontal="center" vertical="center"/>
    </xf>
    <xf numFmtId="166" fontId="39" fillId="0" borderId="3" xfId="19" applyNumberFormat="1" applyFont="1" applyFill="1" applyBorder="1" applyAlignment="1">
      <alignment horizontal="center" vertical="center"/>
    </xf>
    <xf numFmtId="166" fontId="39" fillId="0" borderId="3" xfId="19" applyNumberFormat="1" applyFont="1" applyBorder="1" applyAlignment="1">
      <alignment horizontal="center" vertical="center"/>
    </xf>
    <xf numFmtId="2" fontId="39" fillId="0" borderId="3" xfId="0" applyNumberFormat="1" applyFont="1" applyFill="1" applyBorder="1" applyAlignment="1">
      <alignment horizontal="center" vertical="center"/>
    </xf>
    <xf numFmtId="166" fontId="39" fillId="0" borderId="19" xfId="0" applyNumberFormat="1" applyFont="1" applyFill="1" applyBorder="1" applyAlignment="1">
      <alignment horizontal="center" vertical="center"/>
    </xf>
    <xf numFmtId="166" fontId="39" fillId="0" borderId="19" xfId="0" applyNumberFormat="1" applyFont="1" applyBorder="1" applyAlignment="1">
      <alignment horizontal="center" vertical="center"/>
    </xf>
    <xf numFmtId="2" fontId="39" fillId="0" borderId="3" xfId="0" applyNumberFormat="1" applyFont="1" applyFill="1" applyBorder="1" applyAlignment="1">
      <alignment horizontal="right" vertical="center"/>
    </xf>
    <xf numFmtId="167" fontId="39" fillId="0" borderId="2" xfId="70" applyNumberFormat="1" applyFont="1" applyBorder="1" applyAlignment="1">
      <alignment horizontal="right" vertical="top" wrapText="1"/>
    </xf>
    <xf numFmtId="167" fontId="48" fillId="0" borderId="3" xfId="10" applyNumberFormat="1" applyFont="1" applyBorder="1" applyAlignment="1">
      <alignment horizontal="center" vertical="center"/>
    </xf>
    <xf numFmtId="167" fontId="39" fillId="0" borderId="3" xfId="70" applyNumberFormat="1" applyFont="1" applyBorder="1" applyAlignment="1">
      <alignment horizontal="right" vertical="top" wrapText="1"/>
    </xf>
    <xf numFmtId="2" fontId="27" fillId="0" borderId="4" xfId="10" applyNumberFormat="1" applyFont="1" applyBorder="1" applyAlignment="1">
      <alignment horizontal="right" vertical="center"/>
    </xf>
    <xf numFmtId="2" fontId="48" fillId="0" borderId="3" xfId="10" applyNumberFormat="1" applyFont="1" applyBorder="1" applyAlignment="1">
      <alignment horizontal="center" vertical="center"/>
    </xf>
    <xf numFmtId="2" fontId="27" fillId="0" borderId="4" xfId="10" applyNumberFormat="1" applyFont="1" applyBorder="1" applyAlignment="1">
      <alignment horizontal="center" vertical="center"/>
    </xf>
    <xf numFmtId="0" fontId="48" fillId="0" borderId="3" xfId="10" applyFont="1" applyBorder="1" applyAlignment="1">
      <alignment horizontal="center" vertical="center"/>
    </xf>
    <xf numFmtId="165" fontId="48" fillId="0" borderId="3" xfId="10" applyNumberFormat="1" applyFont="1" applyBorder="1" applyAlignment="1">
      <alignment horizontal="center" vertical="center"/>
    </xf>
    <xf numFmtId="2" fontId="39" fillId="0" borderId="3" xfId="70" applyNumberFormat="1" applyFont="1" applyBorder="1" applyAlignment="1">
      <alignment horizontal="right" vertical="center"/>
    </xf>
    <xf numFmtId="2" fontId="39" fillId="0" borderId="3" xfId="10" applyNumberFormat="1" applyFont="1" applyBorder="1" applyAlignment="1">
      <alignment horizontal="right" vertical="center"/>
    </xf>
    <xf numFmtId="2" fontId="39" fillId="0" borderId="3" xfId="70" applyNumberFormat="1" applyFont="1" applyBorder="1" applyAlignment="1">
      <alignment horizontal="right" vertical="center" wrapText="1"/>
    </xf>
    <xf numFmtId="2" fontId="18" fillId="0" borderId="4" xfId="10" applyNumberFormat="1" applyFont="1" applyBorder="1" applyAlignment="1">
      <alignment horizontal="right" vertical="center"/>
    </xf>
    <xf numFmtId="2" fontId="39" fillId="0" borderId="3" xfId="10" applyNumberFormat="1" applyFont="1" applyBorder="1" applyAlignment="1">
      <alignment horizontal="center" vertical="center"/>
    </xf>
    <xf numFmtId="2" fontId="18" fillId="0" borderId="4" xfId="10" applyNumberFormat="1" applyFont="1" applyBorder="1" applyAlignment="1">
      <alignment horizontal="center" vertical="center"/>
    </xf>
    <xf numFmtId="0" fontId="39" fillId="0" borderId="3" xfId="10" applyFont="1" applyBorder="1" applyAlignment="1">
      <alignment horizontal="center" vertical="center"/>
    </xf>
    <xf numFmtId="165" fontId="39" fillId="0" borderId="3" xfId="10" applyNumberFormat="1" applyFont="1" applyBorder="1" applyAlignment="1">
      <alignment horizontal="center" vertical="center"/>
    </xf>
    <xf numFmtId="2" fontId="18" fillId="0" borderId="3" xfId="10" applyNumberFormat="1" applyFont="1" applyBorder="1" applyAlignment="1">
      <alignment horizontal="right" vertical="center"/>
    </xf>
    <xf numFmtId="2" fontId="18" fillId="0" borderId="3" xfId="10" applyNumberFormat="1" applyFont="1" applyBorder="1" applyAlignment="1">
      <alignment horizontal="center" vertical="center"/>
    </xf>
    <xf numFmtId="2" fontId="48" fillId="0" borderId="4" xfId="10" applyNumberFormat="1" applyFont="1" applyBorder="1" applyAlignment="1">
      <alignment horizontal="center" vertical="center"/>
    </xf>
    <xf numFmtId="2" fontId="39" fillId="0" borderId="4" xfId="10" applyNumberFormat="1" applyFont="1" applyBorder="1" applyAlignment="1">
      <alignment horizontal="center" vertical="center"/>
    </xf>
    <xf numFmtId="0" fontId="39" fillId="3" borderId="3" xfId="13" applyFont="1" applyFill="1" applyBorder="1" applyAlignment="1">
      <alignment horizontal="center" vertical="center"/>
    </xf>
    <xf numFmtId="2" fontId="39" fillId="3" borderId="3" xfId="13" applyNumberFormat="1" applyFont="1" applyFill="1" applyBorder="1" applyAlignment="1">
      <alignment horizontal="right" vertical="center"/>
    </xf>
    <xf numFmtId="2" fontId="18" fillId="3" borderId="3" xfId="13" applyNumberFormat="1" applyFont="1" applyFill="1" applyBorder="1" applyAlignment="1">
      <alignment horizontal="right" vertical="center"/>
    </xf>
    <xf numFmtId="0" fontId="39" fillId="3" borderId="18" xfId="19" applyFont="1" applyFill="1" applyBorder="1" applyAlignment="1">
      <alignment horizontal="center" vertical="center"/>
    </xf>
    <xf numFmtId="2" fontId="25" fillId="0" borderId="29" xfId="10" applyNumberFormat="1" applyFont="1" applyBorder="1" applyAlignment="1">
      <alignment horizontal="center" vertical="center"/>
    </xf>
    <xf numFmtId="2" fontId="39" fillId="3" borderId="3" xfId="10" applyNumberFormat="1" applyFont="1" applyFill="1" applyBorder="1" applyAlignment="1">
      <alignment horizontal="right" vertical="center"/>
    </xf>
    <xf numFmtId="2" fontId="39" fillId="3" borderId="3" xfId="70" applyNumberFormat="1" applyFont="1" applyFill="1" applyBorder="1" applyAlignment="1">
      <alignment horizontal="right" vertical="center"/>
    </xf>
    <xf numFmtId="165" fontId="39" fillId="3" borderId="3" xfId="10" applyNumberFormat="1" applyFont="1" applyFill="1" applyBorder="1" applyAlignment="1">
      <alignment horizontal="center" vertical="center"/>
    </xf>
    <xf numFmtId="0" fontId="39" fillId="3" borderId="3" xfId="10" applyFont="1" applyFill="1" applyBorder="1" applyAlignment="1">
      <alignment horizontal="center" vertical="center"/>
    </xf>
    <xf numFmtId="2" fontId="18" fillId="3" borderId="3" xfId="10" applyNumberFormat="1" applyFont="1" applyFill="1" applyBorder="1" applyAlignment="1">
      <alignment horizontal="right" vertical="center"/>
    </xf>
    <xf numFmtId="2" fontId="39" fillId="3" borderId="3" xfId="10" applyNumberFormat="1" applyFont="1" applyFill="1" applyBorder="1" applyAlignment="1">
      <alignment horizontal="center" vertical="center"/>
    </xf>
    <xf numFmtId="2" fontId="25" fillId="0" borderId="6" xfId="10" applyNumberFormat="1" applyFont="1" applyBorder="1" applyAlignment="1">
      <alignment horizontal="right" vertical="center"/>
    </xf>
    <xf numFmtId="2" fontId="25" fillId="0" borderId="6" xfId="70" applyNumberFormat="1" applyFont="1" applyBorder="1" applyAlignment="1">
      <alignment horizontal="right" vertical="center"/>
    </xf>
    <xf numFmtId="2" fontId="25" fillId="0" borderId="6" xfId="70" applyNumberFormat="1" applyFont="1" applyBorder="1" applyAlignment="1">
      <alignment horizontal="right" vertical="center" wrapText="1"/>
    </xf>
    <xf numFmtId="2" fontId="39" fillId="3" borderId="3" xfId="70" applyNumberFormat="1" applyFont="1" applyFill="1" applyBorder="1" applyAlignment="1">
      <alignment horizontal="right" vertical="center" wrapText="1"/>
    </xf>
    <xf numFmtId="2" fontId="39" fillId="3" borderId="3" xfId="70" applyNumberFormat="1" applyFont="1" applyFill="1" applyBorder="1" applyAlignment="1">
      <alignment horizontal="right"/>
    </xf>
    <xf numFmtId="2" fontId="39" fillId="3" borderId="3" xfId="10" applyNumberFormat="1" applyFont="1" applyFill="1" applyBorder="1" applyAlignment="1">
      <alignment horizontal="right"/>
    </xf>
    <xf numFmtId="2" fontId="39" fillId="3" borderId="2" xfId="0" applyNumberFormat="1" applyFont="1" applyFill="1" applyBorder="1" applyAlignment="1">
      <alignment horizontal="center" vertical="center"/>
    </xf>
    <xf numFmtId="0" fontId="39" fillId="3" borderId="2" xfId="19" applyFont="1" applyFill="1" applyBorder="1" applyAlignment="1">
      <alignment horizontal="center" vertical="center"/>
    </xf>
    <xf numFmtId="2" fontId="39" fillId="3" borderId="3" xfId="47" applyNumberFormat="1" applyFont="1" applyFill="1" applyBorder="1" applyAlignment="1">
      <alignment horizontal="right" vertical="center"/>
    </xf>
    <xf numFmtId="166" fontId="39" fillId="3" borderId="3" xfId="47" applyNumberFormat="1" applyFont="1" applyFill="1" applyBorder="1" applyAlignment="1">
      <alignment horizontal="right" vertical="center"/>
    </xf>
    <xf numFmtId="166" fontId="18" fillId="3" borderId="3" xfId="47" applyNumberFormat="1" applyFont="1" applyFill="1" applyBorder="1" applyAlignment="1">
      <alignment horizontal="right" vertical="center"/>
    </xf>
    <xf numFmtId="0" fontId="9" fillId="3" borderId="0" xfId="53" applyFont="1" applyFill="1"/>
    <xf numFmtId="0" fontId="9" fillId="3" borderId="2" xfId="53" applyFont="1" applyFill="1" applyBorder="1" applyAlignment="1">
      <alignment horizontal="center"/>
    </xf>
    <xf numFmtId="0" fontId="9" fillId="3" borderId="1" xfId="53" applyFont="1" applyFill="1" applyBorder="1" applyAlignment="1">
      <alignment horizontal="center"/>
    </xf>
    <xf numFmtId="166" fontId="39" fillId="3" borderId="2" xfId="53" applyNumberFormat="1" applyFont="1" applyFill="1" applyBorder="1" applyAlignment="1">
      <alignment horizontal="right" vertical="center"/>
    </xf>
    <xf numFmtId="2" fontId="9" fillId="3" borderId="3" xfId="47" applyNumberFormat="1" applyFont="1" applyFill="1" applyBorder="1" applyAlignment="1">
      <alignment horizontal="right" vertical="center"/>
    </xf>
    <xf numFmtId="166" fontId="9" fillId="3" borderId="3" xfId="47" applyNumberFormat="1" applyFont="1" applyFill="1" applyBorder="1" applyAlignment="1">
      <alignment horizontal="right" vertical="center"/>
    </xf>
    <xf numFmtId="0" fontId="39" fillId="3" borderId="3" xfId="30" applyFont="1" applyFill="1" applyBorder="1" applyAlignment="1">
      <alignment horizontal="center" vertical="center"/>
    </xf>
    <xf numFmtId="2" fontId="39" fillId="3" borderId="3" xfId="30" applyNumberFormat="1" applyFont="1" applyFill="1" applyBorder="1" applyAlignment="1">
      <alignment horizontal="center" vertical="center"/>
    </xf>
    <xf numFmtId="2" fontId="39" fillId="3" borderId="3" xfId="30" applyNumberFormat="1" applyFont="1" applyFill="1" applyBorder="1" applyAlignment="1">
      <alignment horizontal="right" vertical="center"/>
    </xf>
    <xf numFmtId="2" fontId="18" fillId="3" borderId="3" xfId="30" applyNumberFormat="1" applyFont="1" applyFill="1" applyBorder="1" applyAlignment="1">
      <alignment horizontal="right" vertical="center"/>
    </xf>
    <xf numFmtId="0" fontId="9" fillId="0" borderId="6" xfId="15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0" fontId="39" fillId="3" borderId="3" xfId="15" applyFont="1" applyFill="1" applyBorder="1" applyAlignment="1">
      <alignment horizontal="center" vertical="center"/>
    </xf>
    <xf numFmtId="2" fontId="18" fillId="3" borderId="3" xfId="15" applyNumberFormat="1" applyFont="1" applyFill="1" applyBorder="1" applyAlignment="1">
      <alignment horizontal="right" vertical="center"/>
    </xf>
    <xf numFmtId="0" fontId="12" fillId="0" borderId="0" xfId="19" applyFont="1" applyAlignment="1">
      <alignment horizontal="center"/>
    </xf>
    <xf numFmtId="0" fontId="15" fillId="0" borderId="0" xfId="50" applyFont="1" applyAlignment="1">
      <alignment horizontal="right"/>
    </xf>
    <xf numFmtId="1" fontId="13" fillId="0" borderId="0" xfId="0" applyNumberFormat="1" applyFont="1" applyBorder="1" applyAlignment="1">
      <alignment horizontal="right"/>
    </xf>
    <xf numFmtId="0" fontId="9" fillId="0" borderId="0" xfId="42" applyFont="1" applyBorder="1" applyAlignment="1">
      <alignment horizontal="center" vertical="center"/>
    </xf>
    <xf numFmtId="1" fontId="13" fillId="0" borderId="3" xfId="0" applyNumberFormat="1" applyFont="1" applyBorder="1" applyAlignment="1">
      <alignment horizontal="right" vertical="top"/>
    </xf>
    <xf numFmtId="1" fontId="13" fillId="0" borderId="3" xfId="0" applyNumberFormat="1" applyFont="1" applyBorder="1" applyAlignment="1">
      <alignment horizontal="right"/>
    </xf>
    <xf numFmtId="0" fontId="52" fillId="0" borderId="3" xfId="0" applyFont="1" applyBorder="1"/>
    <xf numFmtId="0" fontId="0" fillId="0" borderId="3" xfId="0" applyBorder="1"/>
    <xf numFmtId="2" fontId="25" fillId="0" borderId="3" xfId="70" applyNumberFormat="1" applyFont="1" applyBorder="1" applyAlignment="1">
      <alignment vertical="center"/>
    </xf>
    <xf numFmtId="2" fontId="24" fillId="0" borderId="4" xfId="10" applyNumberFormat="1" applyFont="1" applyBorder="1" applyAlignment="1">
      <alignment horizontal="right" vertical="center"/>
    </xf>
    <xf numFmtId="2" fontId="24" fillId="0" borderId="3" xfId="10" applyNumberFormat="1" applyFont="1" applyBorder="1" applyAlignment="1">
      <alignment vertical="center"/>
    </xf>
    <xf numFmtId="0" fontId="19" fillId="0" borderId="18" xfId="29" applyFont="1" applyBorder="1" applyAlignment="1"/>
    <xf numFmtId="0" fontId="19" fillId="0" borderId="18" xfId="0" applyFont="1" applyBorder="1"/>
    <xf numFmtId="2" fontId="18" fillId="0" borderId="3" xfId="10" applyNumberFormat="1" applyFont="1" applyBorder="1" applyAlignment="1">
      <alignment vertical="center"/>
    </xf>
    <xf numFmtId="2" fontId="18" fillId="0" borderId="4" xfId="10" applyNumberFormat="1" applyFont="1" applyBorder="1" applyAlignment="1">
      <alignment vertical="center"/>
    </xf>
    <xf numFmtId="2" fontId="25" fillId="0" borderId="6" xfId="0" applyNumberFormat="1" applyFont="1" applyBorder="1" applyAlignment="1" applyProtection="1">
      <alignment horizontal="right"/>
      <protection locked="0"/>
    </xf>
    <xf numFmtId="166" fontId="10" fillId="0" borderId="0" xfId="0" applyNumberFormat="1" applyFont="1" applyAlignment="1"/>
    <xf numFmtId="0" fontId="9" fillId="0" borderId="0" xfId="29" applyFont="1" applyAlignment="1">
      <alignment horizontal="center"/>
    </xf>
    <xf numFmtId="0" fontId="9" fillId="0" borderId="1" xfId="29" applyFont="1" applyBorder="1" applyAlignment="1">
      <alignment horizontal="center"/>
    </xf>
    <xf numFmtId="0" fontId="9" fillId="0" borderId="2" xfId="29" applyFont="1" applyBorder="1" applyAlignment="1">
      <alignment horizontal="center"/>
    </xf>
    <xf numFmtId="0" fontId="19" fillId="0" borderId="3" xfId="0" applyFont="1" applyBorder="1"/>
    <xf numFmtId="0" fontId="10" fillId="0" borderId="0" xfId="16" applyFont="1"/>
    <xf numFmtId="169" fontId="14" fillId="0" borderId="3" xfId="10" applyNumberFormat="1" applyFont="1" applyBorder="1" applyAlignment="1">
      <alignment horizontal="center" vertical="center"/>
    </xf>
    <xf numFmtId="172" fontId="14" fillId="0" borderId="3" xfId="74" applyNumberFormat="1" applyFont="1" applyBorder="1" applyAlignment="1">
      <alignment horizontal="right" vertical="top" wrapText="1"/>
    </xf>
    <xf numFmtId="172" fontId="53" fillId="0" borderId="3" xfId="75" applyNumberFormat="1" applyFont="1" applyBorder="1" applyAlignment="1">
      <alignment horizontal="right"/>
    </xf>
    <xf numFmtId="172" fontId="14" fillId="0" borderId="3" xfId="10" applyNumberFormat="1" applyFont="1" applyBorder="1" applyAlignment="1">
      <alignment vertical="center"/>
    </xf>
    <xf numFmtId="172" fontId="14" fillId="0" borderId="3" xfId="10" applyNumberFormat="1" applyFont="1" applyBorder="1" applyAlignment="1">
      <alignment horizontal="right" vertical="center"/>
    </xf>
    <xf numFmtId="170" fontId="14" fillId="0" borderId="3" xfId="10" applyNumberFormat="1" applyFont="1" applyBorder="1" applyAlignment="1">
      <alignment horizontal="right" vertical="center"/>
    </xf>
    <xf numFmtId="168" fontId="53" fillId="0" borderId="3" xfId="75" applyNumberFormat="1" applyFont="1" applyBorder="1"/>
    <xf numFmtId="171" fontId="14" fillId="0" borderId="3" xfId="10" applyNumberFormat="1" applyFont="1" applyBorder="1" applyAlignment="1">
      <alignment horizontal="right" vertical="center"/>
    </xf>
    <xf numFmtId="166" fontId="39" fillId="0" borderId="4" xfId="58" applyNumberFormat="1" applyFont="1" applyBorder="1" applyAlignment="1">
      <alignment horizontal="right" vertical="center"/>
    </xf>
    <xf numFmtId="166" fontId="25" fillId="0" borderId="4" xfId="58" applyNumberFormat="1" applyFont="1" applyBorder="1" applyAlignment="1">
      <alignment horizontal="right" vertical="center"/>
    </xf>
    <xf numFmtId="2" fontId="25" fillId="0" borderId="4" xfId="0" applyNumberFormat="1" applyFont="1" applyBorder="1" applyAlignment="1">
      <alignment horizontal="right" vertical="top" wrapText="1"/>
    </xf>
    <xf numFmtId="2" fontId="25" fillId="0" borderId="4" xfId="0" applyNumberFormat="1" applyFont="1" applyBorder="1" applyAlignment="1">
      <alignment horizontal="right" vertical="top"/>
    </xf>
    <xf numFmtId="2" fontId="25" fillId="0" borderId="4" xfId="0" applyNumberFormat="1" applyFont="1" applyBorder="1" applyAlignment="1">
      <alignment horizontal="right"/>
    </xf>
    <xf numFmtId="166" fontId="39" fillId="0" borderId="4" xfId="39" applyNumberFormat="1" applyFont="1" applyBorder="1" applyAlignment="1">
      <alignment horizontal="right" vertical="center"/>
    </xf>
    <xf numFmtId="166" fontId="25" fillId="0" borderId="4" xfId="39" applyNumberFormat="1" applyFont="1" applyBorder="1" applyAlignment="1">
      <alignment horizontal="right" vertical="center"/>
    </xf>
    <xf numFmtId="166" fontId="39" fillId="0" borderId="4" xfId="65" applyNumberFormat="1" applyFont="1" applyBorder="1" applyAlignment="1">
      <alignment horizontal="right" vertical="center"/>
    </xf>
    <xf numFmtId="166" fontId="25" fillId="0" borderId="4" xfId="65" applyNumberFormat="1" applyFont="1" applyBorder="1" applyAlignment="1">
      <alignment horizontal="right" vertical="center"/>
    </xf>
    <xf numFmtId="0" fontId="15" fillId="0" borderId="0" xfId="64" applyFont="1"/>
    <xf numFmtId="0" fontId="9" fillId="0" borderId="16" xfId="64" applyFont="1" applyBorder="1"/>
    <xf numFmtId="0" fontId="39" fillId="3" borderId="3" xfId="0" applyFont="1" applyFill="1" applyBorder="1" applyAlignment="1">
      <alignment horizontal="right"/>
    </xf>
    <xf numFmtId="2" fontId="39" fillId="3" borderId="3" xfId="32" applyNumberFormat="1" applyFont="1" applyFill="1" applyBorder="1" applyAlignment="1">
      <alignment horizontal="right" vertical="center"/>
    </xf>
    <xf numFmtId="0" fontId="15" fillId="0" borderId="0" xfId="19" applyFont="1" applyAlignment="1">
      <alignment horizontal="center"/>
    </xf>
    <xf numFmtId="2" fontId="26" fillId="0" borderId="19" xfId="0" applyNumberFormat="1" applyFont="1" applyFill="1" applyBorder="1" applyAlignment="1">
      <alignment horizontal="center" vertical="center"/>
    </xf>
    <xf numFmtId="2" fontId="26" fillId="0" borderId="19" xfId="0" applyNumberFormat="1" applyFont="1" applyBorder="1" applyAlignment="1">
      <alignment horizontal="center" vertical="center"/>
    </xf>
    <xf numFmtId="2" fontId="54" fillId="0" borderId="4" xfId="19" applyNumberFormat="1" applyFont="1" applyBorder="1" applyAlignment="1">
      <alignment horizontal="right" vertical="center"/>
    </xf>
    <xf numFmtId="2" fontId="26" fillId="0" borderId="3" xfId="19" applyNumberFormat="1" applyFont="1" applyBorder="1" applyAlignment="1">
      <alignment horizontal="center" vertical="center"/>
    </xf>
    <xf numFmtId="2" fontId="26" fillId="0" borderId="18" xfId="19" applyNumberFormat="1" applyFont="1" applyFill="1" applyBorder="1" applyAlignment="1">
      <alignment horizontal="center" vertical="center"/>
    </xf>
    <xf numFmtId="2" fontId="26" fillId="0" borderId="3" xfId="19" applyNumberFormat="1" applyFont="1" applyFill="1" applyBorder="1" applyAlignment="1">
      <alignment horizontal="center" vertical="center"/>
    </xf>
    <xf numFmtId="2" fontId="26" fillId="0" borderId="18" xfId="19" applyNumberFormat="1" applyFont="1" applyBorder="1" applyAlignment="1">
      <alignment horizontal="center" vertical="center"/>
    </xf>
    <xf numFmtId="2" fontId="52" fillId="0" borderId="3" xfId="0" applyNumberFormat="1" applyFont="1" applyBorder="1"/>
    <xf numFmtId="2" fontId="9" fillId="0" borderId="19" xfId="0" applyNumberFormat="1" applyFont="1" applyFill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2" fontId="25" fillId="0" borderId="18" xfId="19" applyNumberFormat="1" applyFont="1" applyFill="1" applyBorder="1" applyAlignment="1">
      <alignment horizontal="center" vertical="center"/>
    </xf>
    <xf numFmtId="166" fontId="25" fillId="0" borderId="32" xfId="0" applyNumberFormat="1" applyFont="1" applyBorder="1" applyAlignment="1">
      <alignment horizontal="center" vertical="center"/>
    </xf>
    <xf numFmtId="166" fontId="25" fillId="0" borderId="6" xfId="19" applyNumberFormat="1" applyFont="1" applyBorder="1" applyAlignment="1">
      <alignment horizontal="center" vertical="center"/>
    </xf>
    <xf numFmtId="2" fontId="25" fillId="0" borderId="33" xfId="0" applyNumberFormat="1" applyFont="1" applyBorder="1" applyAlignment="1">
      <alignment horizontal="center" vertical="center"/>
    </xf>
    <xf numFmtId="2" fontId="25" fillId="0" borderId="4" xfId="19" applyNumberFormat="1" applyFont="1" applyBorder="1" applyAlignment="1">
      <alignment horizontal="center" vertical="center"/>
    </xf>
    <xf numFmtId="2" fontId="25" fillId="0" borderId="17" xfId="19" applyNumberFormat="1" applyFont="1" applyBorder="1" applyAlignment="1">
      <alignment horizontal="center" vertical="center"/>
    </xf>
    <xf numFmtId="2" fontId="25" fillId="3" borderId="3" xfId="0" applyNumberFormat="1" applyFont="1" applyFill="1" applyBorder="1" applyAlignment="1">
      <alignment horizontal="right" vertical="center" wrapText="1"/>
    </xf>
    <xf numFmtId="2" fontId="25" fillId="3" borderId="3" xfId="55" applyNumberFormat="1" applyFont="1" applyFill="1" applyBorder="1" applyAlignment="1">
      <alignment horizontal="right" vertical="center"/>
    </xf>
    <xf numFmtId="2" fontId="9" fillId="0" borderId="0" xfId="19" applyNumberFormat="1" applyFont="1"/>
    <xf numFmtId="2" fontId="9" fillId="0" borderId="18" xfId="19" applyNumberFormat="1" applyFont="1" applyFill="1" applyBorder="1" applyAlignment="1">
      <alignment horizontal="center" vertical="center"/>
    </xf>
    <xf numFmtId="2" fontId="9" fillId="0" borderId="3" xfId="19" applyNumberFormat="1" applyFont="1" applyFill="1" applyBorder="1" applyAlignment="1">
      <alignment horizontal="center" vertical="center"/>
    </xf>
    <xf numFmtId="2" fontId="9" fillId="0" borderId="18" xfId="19" applyNumberFormat="1" applyFont="1" applyBorder="1" applyAlignment="1">
      <alignment horizontal="center" vertical="center"/>
    </xf>
    <xf numFmtId="2" fontId="9" fillId="0" borderId="3" xfId="19" applyNumberFormat="1" applyFont="1" applyBorder="1" applyAlignment="1">
      <alignment horizontal="center" vertic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0" fontId="9" fillId="0" borderId="0" xfId="1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7" fillId="0" borderId="0" xfId="7" applyFont="1" applyAlignment="1">
      <alignment horizontal="center"/>
    </xf>
    <xf numFmtId="166" fontId="24" fillId="3" borderId="3" xfId="29" applyNumberFormat="1" applyFont="1" applyFill="1" applyBorder="1" applyAlignment="1">
      <alignment horizontal="right" vertical="center"/>
    </xf>
    <xf numFmtId="0" fontId="20" fillId="0" borderId="18" xfId="11" applyFont="1" applyBorder="1" applyAlignment="1"/>
    <xf numFmtId="2" fontId="15" fillId="0" borderId="3" xfId="19" applyNumberFormat="1" applyFont="1" applyBorder="1"/>
    <xf numFmtId="0" fontId="9" fillId="0" borderId="0" xfId="61" applyFont="1" applyAlignment="1">
      <alignment horizontal="center"/>
    </xf>
    <xf numFmtId="0" fontId="9" fillId="0" borderId="1" xfId="61" applyFont="1" applyBorder="1" applyAlignment="1">
      <alignment horizontal="center"/>
    </xf>
    <xf numFmtId="0" fontId="9" fillId="0" borderId="2" xfId="61" applyFont="1" applyBorder="1" applyAlignment="1">
      <alignment horizontal="center"/>
    </xf>
    <xf numFmtId="0" fontId="9" fillId="0" borderId="1" xfId="29" applyFont="1" applyBorder="1" applyAlignment="1">
      <alignment horizontal="center"/>
    </xf>
    <xf numFmtId="0" fontId="9" fillId="0" borderId="2" xfId="29" applyFont="1" applyBorder="1" applyAlignment="1">
      <alignment horizontal="center"/>
    </xf>
    <xf numFmtId="0" fontId="9" fillId="0" borderId="0" xfId="29" applyFont="1" applyAlignment="1">
      <alignment horizontal="center"/>
    </xf>
    <xf numFmtId="0" fontId="9" fillId="0" borderId="1" xfId="9" applyFont="1" applyBorder="1" applyAlignment="1">
      <alignment horizontal="center"/>
    </xf>
    <xf numFmtId="0" fontId="9" fillId="0" borderId="2" xfId="9" applyFont="1" applyBorder="1" applyAlignment="1">
      <alignment horizontal="center"/>
    </xf>
    <xf numFmtId="0" fontId="9" fillId="0" borderId="0" xfId="9" applyFont="1" applyAlignment="1">
      <alignment horizontal="center"/>
    </xf>
    <xf numFmtId="2" fontId="25" fillId="3" borderId="3" xfId="0" applyNumberFormat="1" applyFont="1" applyFill="1" applyBorder="1"/>
    <xf numFmtId="2" fontId="9" fillId="3" borderId="3" xfId="0" applyNumberFormat="1" applyFont="1" applyFill="1" applyBorder="1" applyAlignment="1">
      <alignment horizontal="center" vertical="center"/>
    </xf>
    <xf numFmtId="2" fontId="9" fillId="3" borderId="3" xfId="19" applyNumberFormat="1" applyFont="1" applyFill="1" applyBorder="1" applyAlignment="1">
      <alignment horizontal="center" vertical="center"/>
    </xf>
    <xf numFmtId="1" fontId="39" fillId="0" borderId="29" xfId="0" applyNumberFormat="1" applyFont="1" applyBorder="1" applyAlignment="1">
      <alignment horizontal="right" vertical="top" wrapText="1"/>
    </xf>
    <xf numFmtId="1" fontId="39" fillId="0" borderId="29" xfId="0" applyNumberFormat="1" applyFont="1" applyBorder="1" applyAlignment="1">
      <alignment horizontal="right" vertical="top"/>
    </xf>
    <xf numFmtId="1" fontId="39" fillId="0" borderId="29" xfId="0" applyNumberFormat="1" applyFont="1" applyBorder="1" applyAlignment="1">
      <alignment horizontal="right"/>
    </xf>
    <xf numFmtId="1" fontId="13" fillId="0" borderId="2" xfId="0" applyNumberFormat="1" applyFont="1" applyBorder="1" applyAlignment="1">
      <alignment horizontal="right"/>
    </xf>
    <xf numFmtId="1" fontId="13" fillId="0" borderId="2" xfId="0" applyNumberFormat="1" applyFont="1" applyBorder="1" applyAlignment="1">
      <alignment horizontal="right" vertical="top"/>
    </xf>
    <xf numFmtId="166" fontId="39" fillId="3" borderId="3" xfId="0" applyNumberFormat="1" applyFont="1" applyFill="1" applyBorder="1" applyAlignment="1">
      <alignment horizontal="right"/>
    </xf>
    <xf numFmtId="166" fontId="39" fillId="3" borderId="3" xfId="0" applyNumberFormat="1" applyFont="1" applyFill="1" applyBorder="1" applyAlignment="1">
      <alignment horizontal="right" vertical="center"/>
    </xf>
    <xf numFmtId="166" fontId="25" fillId="0" borderId="3" xfId="70" applyNumberFormat="1" applyFont="1" applyBorder="1" applyAlignment="1">
      <alignment horizontal="right" vertical="center"/>
    </xf>
    <xf numFmtId="166" fontId="25" fillId="0" borderId="3" xfId="70" applyNumberFormat="1" applyFont="1" applyBorder="1" applyAlignment="1">
      <alignment horizontal="right" vertical="center" wrapText="1"/>
    </xf>
    <xf numFmtId="49" fontId="19" fillId="0" borderId="3" xfId="0" applyNumberFormat="1" applyFont="1" applyBorder="1" applyAlignment="1">
      <alignment horizontal="left"/>
    </xf>
    <xf numFmtId="2" fontId="39" fillId="0" borderId="4" xfId="0" applyNumberFormat="1" applyFont="1" applyBorder="1" applyAlignment="1">
      <alignment horizontal="right" vertical="top" wrapText="1"/>
    </xf>
    <xf numFmtId="0" fontId="19" fillId="0" borderId="18" xfId="16" applyFont="1" applyFill="1" applyBorder="1" applyAlignment="1">
      <alignment horizontal="left"/>
    </xf>
    <xf numFmtId="0" fontId="19" fillId="0" borderId="18" xfId="41" applyFont="1" applyBorder="1" applyAlignment="1">
      <alignment horizontal="left"/>
    </xf>
    <xf numFmtId="0" fontId="20" fillId="0" borderId="36" xfId="0" applyFont="1" applyBorder="1" applyAlignment="1">
      <alignment horizontal="center"/>
    </xf>
    <xf numFmtId="0" fontId="18" fillId="0" borderId="35" xfId="0" applyFont="1" applyBorder="1" applyAlignment="1">
      <alignment horizontal="left"/>
    </xf>
    <xf numFmtId="0" fontId="37" fillId="0" borderId="34" xfId="52" applyFont="1" applyBorder="1" applyAlignment="1"/>
    <xf numFmtId="0" fontId="37" fillId="0" borderId="34" xfId="29" applyFont="1" applyBorder="1" applyAlignment="1"/>
    <xf numFmtId="0" fontId="37" fillId="0" borderId="34" xfId="68" applyFont="1" applyBorder="1" applyAlignment="1"/>
    <xf numFmtId="0" fontId="37" fillId="0" borderId="34" xfId="21" applyFont="1" applyBorder="1" applyAlignment="1"/>
    <xf numFmtId="0" fontId="18" fillId="0" borderId="34" xfId="0" applyFont="1" applyBorder="1" applyAlignment="1"/>
    <xf numFmtId="0" fontId="18" fillId="0" borderId="34" xfId="66" applyFont="1" applyBorder="1" applyAlignment="1"/>
    <xf numFmtId="0" fontId="18" fillId="0" borderId="34" xfId="41" applyFont="1" applyBorder="1" applyAlignment="1"/>
    <xf numFmtId="0" fontId="37" fillId="0" borderId="34" xfId="36" applyFont="1" applyBorder="1" applyAlignment="1"/>
    <xf numFmtId="0" fontId="37" fillId="0" borderId="34" xfId="0" applyFont="1" applyBorder="1" applyAlignment="1"/>
    <xf numFmtId="0" fontId="37" fillId="0" borderId="34" xfId="33" applyFont="1" applyBorder="1" applyAlignment="1"/>
    <xf numFmtId="0" fontId="37" fillId="0" borderId="34" xfId="57" applyFont="1" applyBorder="1" applyAlignment="1"/>
    <xf numFmtId="0" fontId="37" fillId="0" borderId="34" xfId="20" applyFont="1" applyBorder="1" applyAlignment="1"/>
    <xf numFmtId="0" fontId="37" fillId="0" borderId="34" xfId="55" applyFont="1" applyBorder="1" applyAlignment="1"/>
    <xf numFmtId="0" fontId="37" fillId="0" borderId="34" xfId="61" applyFont="1" applyBorder="1" applyAlignment="1"/>
    <xf numFmtId="0" fontId="37" fillId="0" borderId="34" xfId="67" applyFont="1" applyBorder="1" applyAlignment="1"/>
    <xf numFmtId="0" fontId="37" fillId="0" borderId="34" xfId="50" applyFont="1" applyBorder="1" applyAlignment="1"/>
    <xf numFmtId="0" fontId="37" fillId="0" borderId="34" xfId="23" applyFont="1" applyBorder="1" applyAlignment="1"/>
    <xf numFmtId="0" fontId="37" fillId="0" borderId="34" xfId="8" applyFont="1" applyBorder="1" applyAlignment="1"/>
    <xf numFmtId="0" fontId="37" fillId="0" borderId="34" xfId="30" applyFont="1" applyBorder="1" applyAlignment="1"/>
    <xf numFmtId="0" fontId="37" fillId="0" borderId="34" xfId="24" applyFont="1" applyBorder="1" applyAlignment="1"/>
    <xf numFmtId="0" fontId="37" fillId="0" borderId="34" xfId="7" applyFont="1" applyBorder="1" applyAlignment="1"/>
    <xf numFmtId="0" fontId="37" fillId="0" borderId="34" xfId="11" applyFont="1" applyBorder="1" applyAlignment="1"/>
    <xf numFmtId="0" fontId="37" fillId="0" borderId="34" xfId="12" applyFont="1" applyBorder="1" applyAlignment="1"/>
    <xf numFmtId="0" fontId="37" fillId="0" borderId="34" xfId="13" applyFont="1" applyBorder="1" applyAlignment="1"/>
    <xf numFmtId="0" fontId="37" fillId="0" borderId="34" xfId="16" applyFont="1" applyBorder="1" applyAlignment="1"/>
    <xf numFmtId="0" fontId="37" fillId="0" borderId="34" xfId="16" applyFont="1" applyFill="1" applyBorder="1" applyAlignment="1"/>
    <xf numFmtId="0" fontId="0" fillId="0" borderId="18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/>
    <xf numFmtId="0" fontId="14" fillId="0" borderId="0" xfId="31" applyFont="1" applyAlignment="1">
      <alignment horizont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0" fontId="9" fillId="0" borderId="0" xfId="10" applyFont="1" applyAlignment="1">
      <alignment horizontal="center"/>
    </xf>
    <xf numFmtId="0" fontId="0" fillId="0" borderId="0" xfId="0" applyAlignment="1">
      <alignment horizontal="center"/>
    </xf>
    <xf numFmtId="0" fontId="52" fillId="0" borderId="3" xfId="0" applyFont="1" applyBorder="1" applyAlignment="1">
      <alignment horizontal="right"/>
    </xf>
    <xf numFmtId="166" fontId="18" fillId="0" borderId="3" xfId="66" applyNumberFormat="1" applyFont="1" applyBorder="1" applyAlignment="1">
      <alignment horizontal="right" vertical="center"/>
    </xf>
    <xf numFmtId="166" fontId="39" fillId="0" borderId="3" xfId="66" applyNumberFormat="1" applyFont="1" applyBorder="1" applyAlignment="1">
      <alignment horizontal="right" vertical="center"/>
    </xf>
    <xf numFmtId="166" fontId="25" fillId="0" borderId="18" xfId="51" applyNumberFormat="1" applyFont="1" applyBorder="1" applyAlignment="1">
      <alignment horizontal="right" vertical="center"/>
    </xf>
    <xf numFmtId="166" fontId="24" fillId="0" borderId="3" xfId="51" applyNumberFormat="1" applyFont="1" applyBorder="1" applyAlignment="1">
      <alignment horizontal="right" vertical="center"/>
    </xf>
    <xf numFmtId="0" fontId="0" fillId="0" borderId="3" xfId="0" applyFont="1" applyBorder="1"/>
    <xf numFmtId="173" fontId="2" fillId="0" borderId="3" xfId="0" applyNumberFormat="1" applyFont="1" applyFill="1" applyBorder="1" applyAlignment="1" applyProtection="1">
      <alignment horizontal="center" vertical="center" wrapText="1" readingOrder="1"/>
    </xf>
    <xf numFmtId="173" fontId="55" fillId="0" borderId="3" xfId="72" applyNumberFormat="1" applyFont="1" applyFill="1" applyBorder="1" applyAlignment="1">
      <alignment horizontal="center" vertical="center" wrapText="1"/>
    </xf>
    <xf numFmtId="173" fontId="56" fillId="0" borderId="6" xfId="0" applyNumberFormat="1" applyFont="1" applyBorder="1" applyAlignment="1">
      <alignment horizontal="center"/>
    </xf>
    <xf numFmtId="4" fontId="14" fillId="0" borderId="3" xfId="0" applyNumberFormat="1" applyFont="1" applyBorder="1"/>
    <xf numFmtId="171" fontId="53" fillId="0" borderId="3" xfId="0" applyNumberFormat="1" applyFont="1" applyBorder="1" applyAlignment="1">
      <alignment horizontal="right" vertical="center"/>
    </xf>
    <xf numFmtId="165" fontId="53" fillId="0" borderId="3" xfId="0" applyNumberFormat="1" applyFont="1" applyBorder="1"/>
    <xf numFmtId="170" fontId="14" fillId="0" borderId="3" xfId="74" applyNumberFormat="1" applyFont="1" applyBorder="1"/>
    <xf numFmtId="2" fontId="31" fillId="3" borderId="3" xfId="29" applyNumberFormat="1" applyFont="1" applyFill="1" applyBorder="1" applyAlignment="1">
      <alignment horizontal="right" vertical="center"/>
    </xf>
    <xf numFmtId="2" fontId="31" fillId="3" borderId="3" xfId="0" applyNumberFormat="1" applyFont="1" applyFill="1" applyBorder="1" applyAlignment="1">
      <alignment horizontal="right"/>
    </xf>
    <xf numFmtId="166" fontId="57" fillId="3" borderId="3" xfId="29" applyNumberFormat="1" applyFont="1" applyFill="1" applyBorder="1" applyAlignment="1">
      <alignment horizontal="right" vertical="center"/>
    </xf>
    <xf numFmtId="0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9" fillId="0" borderId="0" xfId="10" applyFont="1" applyAlignment="1">
      <alignment horizontal="center"/>
    </xf>
    <xf numFmtId="0" fontId="9" fillId="0" borderId="1" xfId="10" applyFont="1" applyBorder="1" applyAlignment="1">
      <alignment horizontal="center"/>
    </xf>
    <xf numFmtId="0" fontId="9" fillId="0" borderId="2" xfId="10" applyFont="1" applyBorder="1" applyAlignment="1">
      <alignment horizontal="center"/>
    </xf>
    <xf numFmtId="2" fontId="31" fillId="0" borderId="3" xfId="0" applyNumberFormat="1" applyFont="1" applyBorder="1"/>
    <xf numFmtId="2" fontId="31" fillId="3" borderId="3" xfId="0" applyNumberFormat="1" applyFont="1" applyFill="1" applyBorder="1"/>
    <xf numFmtId="0" fontId="20" fillId="0" borderId="3" xfId="0" applyFont="1" applyBorder="1" applyAlignment="1">
      <alignment horizontal="center"/>
    </xf>
    <xf numFmtId="0" fontId="20" fillId="0" borderId="3" xfId="0" applyFont="1" applyBorder="1" applyAlignment="1">
      <alignment horizontal="center" wrapText="1"/>
    </xf>
    <xf numFmtId="0" fontId="20" fillId="0" borderId="18" xfId="0" applyFont="1" applyBorder="1" applyAlignment="1">
      <alignment horizontal="center"/>
    </xf>
    <xf numFmtId="0" fontId="0" fillId="0" borderId="0" xfId="0" applyAlignment="1"/>
    <xf numFmtId="0" fontId="19" fillId="0" borderId="0" xfId="0" applyFont="1" applyAlignment="1"/>
    <xf numFmtId="0" fontId="14" fillId="0" borderId="0" xfId="31" applyFont="1" applyAlignment="1">
      <alignment horizontal="center"/>
    </xf>
    <xf numFmtId="49" fontId="10" fillId="0" borderId="0" xfId="31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2" fontId="25" fillId="0" borderId="3" xfId="31" applyNumberFormat="1" applyFont="1" applyBorder="1" applyAlignment="1">
      <alignment horizontal="center"/>
    </xf>
    <xf numFmtId="167" fontId="59" fillId="0" borderId="3" xfId="31" applyNumberFormat="1" applyFont="1" applyBorder="1" applyAlignment="1">
      <alignment horizontal="center"/>
    </xf>
    <xf numFmtId="0" fontId="59" fillId="0" borderId="3" xfId="31" applyFont="1" applyBorder="1" applyAlignment="1">
      <alignment horizontal="center"/>
    </xf>
    <xf numFmtId="0" fontId="9" fillId="0" borderId="3" xfId="31" applyFont="1" applyBorder="1"/>
    <xf numFmtId="1" fontId="58" fillId="0" borderId="3" xfId="31" applyNumberFormat="1" applyFont="1" applyBorder="1" applyAlignment="1">
      <alignment horizontal="center"/>
    </xf>
    <xf numFmtId="0" fontId="24" fillId="0" borderId="3" xfId="31" applyFont="1" applyBorder="1" applyAlignment="1">
      <alignment horizontal="center" vertical="center"/>
    </xf>
    <xf numFmtId="1" fontId="24" fillId="0" borderId="3" xfId="31" applyNumberFormat="1" applyFont="1" applyBorder="1" applyAlignment="1">
      <alignment horizontal="center" vertical="center"/>
    </xf>
    <xf numFmtId="0" fontId="24" fillId="0" borderId="3" xfId="31" applyFont="1" applyBorder="1"/>
    <xf numFmtId="0" fontId="15" fillId="0" borderId="3" xfId="31" applyFont="1" applyBorder="1" applyAlignment="1">
      <alignment horizontal="center"/>
    </xf>
    <xf numFmtId="0" fontId="39" fillId="3" borderId="3" xfId="0" applyFont="1" applyFill="1" applyBorder="1" applyAlignment="1">
      <alignment horizontal="center"/>
    </xf>
    <xf numFmtId="0" fontId="39" fillId="3" borderId="3" xfId="19" applyFont="1" applyFill="1" applyBorder="1" applyAlignment="1">
      <alignment horizontal="center"/>
    </xf>
    <xf numFmtId="0" fontId="39" fillId="0" borderId="3" xfId="7" applyFont="1" applyFill="1" applyBorder="1" applyAlignment="1">
      <alignment horizontal="center" vertical="center"/>
    </xf>
    <xf numFmtId="0" fontId="52" fillId="0" borderId="3" xfId="0" applyFont="1" applyFill="1" applyBorder="1"/>
    <xf numFmtId="0" fontId="39" fillId="0" borderId="3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/>
    </xf>
    <xf numFmtId="4" fontId="9" fillId="0" borderId="37" xfId="0" applyNumberFormat="1" applyFont="1" applyBorder="1"/>
    <xf numFmtId="4" fontId="9" fillId="0" borderId="38" xfId="0" applyNumberFormat="1" applyFont="1" applyBorder="1"/>
    <xf numFmtId="4" fontId="9" fillId="0" borderId="39" xfId="0" applyNumberFormat="1" applyFont="1" applyBorder="1"/>
    <xf numFmtId="2" fontId="25" fillId="0" borderId="38" xfId="10" applyNumberFormat="1" applyFont="1" applyBorder="1" applyAlignment="1">
      <alignment horizontal="right" vertical="center"/>
    </xf>
    <xf numFmtId="4" fontId="9" fillId="0" borderId="40" xfId="0" applyNumberFormat="1" applyFont="1" applyBorder="1"/>
    <xf numFmtId="4" fontId="9" fillId="0" borderId="41" xfId="0" applyNumberFormat="1" applyFont="1" applyBorder="1"/>
    <xf numFmtId="4" fontId="9" fillId="0" borderId="42" xfId="0" applyNumberFormat="1" applyFont="1" applyBorder="1"/>
    <xf numFmtId="2" fontId="39" fillId="3" borderId="38" xfId="66" applyNumberFormat="1" applyFont="1" applyFill="1" applyBorder="1" applyAlignment="1">
      <alignment horizontal="right" vertical="center"/>
    </xf>
    <xf numFmtId="0" fontId="52" fillId="0" borderId="38" xfId="0" applyFont="1" applyBorder="1"/>
    <xf numFmtId="2" fontId="39" fillId="3" borderId="38" xfId="0" applyNumberFormat="1" applyFont="1" applyFill="1" applyBorder="1" applyAlignment="1">
      <alignment horizontal="right" vertical="center"/>
    </xf>
    <xf numFmtId="2" fontId="25" fillId="3" borderId="38" xfId="0" applyNumberFormat="1" applyFont="1" applyFill="1" applyBorder="1" applyAlignment="1">
      <alignment horizontal="right" vertical="center"/>
    </xf>
    <xf numFmtId="2" fontId="25" fillId="3" borderId="38" xfId="66" applyNumberFormat="1" applyFont="1" applyFill="1" applyBorder="1" applyAlignment="1">
      <alignment horizontal="right" vertical="center"/>
    </xf>
    <xf numFmtId="0" fontId="52" fillId="0" borderId="38" xfId="0" applyFont="1" applyBorder="1" applyAlignment="1">
      <alignment horizontal="right"/>
    </xf>
    <xf numFmtId="2" fontId="39" fillId="3" borderId="38" xfId="35" applyNumberFormat="1" applyFont="1" applyFill="1" applyBorder="1" applyAlignment="1">
      <alignment horizontal="right" vertical="center"/>
    </xf>
    <xf numFmtId="2" fontId="39" fillId="3" borderId="38" xfId="50" applyNumberFormat="1" applyFont="1" applyFill="1" applyBorder="1" applyAlignment="1">
      <alignment horizontal="right" vertical="center"/>
    </xf>
    <xf numFmtId="2" fontId="25" fillId="0" borderId="38" xfId="51" applyNumberFormat="1" applyFont="1" applyBorder="1" applyAlignment="1">
      <alignment horizontal="right" vertical="center"/>
    </xf>
    <xf numFmtId="2" fontId="25" fillId="0" borderId="38" xfId="0" applyNumberFormat="1" applyFont="1" applyBorder="1" applyAlignment="1">
      <alignment horizontal="right" vertical="center"/>
    </xf>
    <xf numFmtId="2" fontId="25" fillId="0" borderId="38" xfId="51" applyNumberFormat="1" applyFont="1" applyFill="1" applyBorder="1" applyAlignment="1">
      <alignment horizontal="right" vertical="center"/>
    </xf>
    <xf numFmtId="2" fontId="25" fillId="0" borderId="38" xfId="0" applyNumberFormat="1" applyFont="1" applyFill="1" applyBorder="1" applyAlignment="1">
      <alignment horizontal="right" vertical="center"/>
    </xf>
    <xf numFmtId="2" fontId="39" fillId="3" borderId="38" xfId="20" applyNumberFormat="1" applyFont="1" applyFill="1" applyBorder="1" applyAlignment="1">
      <alignment horizontal="right" vertical="center"/>
    </xf>
    <xf numFmtId="2" fontId="39" fillId="3" borderId="38" xfId="0" applyNumberFormat="1" applyFont="1" applyFill="1" applyBorder="1" applyAlignment="1">
      <alignment horizontal="right"/>
    </xf>
    <xf numFmtId="0" fontId="39" fillId="3" borderId="38" xfId="32" applyFont="1" applyFill="1" applyBorder="1" applyAlignment="1">
      <alignment horizontal="center" vertical="center"/>
    </xf>
    <xf numFmtId="0" fontId="39" fillId="3" borderId="38" xfId="0" applyFont="1" applyFill="1" applyBorder="1" applyAlignment="1">
      <alignment horizontal="center" vertical="center"/>
    </xf>
    <xf numFmtId="0" fontId="39" fillId="3" borderId="38" xfId="23" applyFont="1" applyFill="1" applyBorder="1" applyAlignment="1">
      <alignment horizontal="center" vertical="center"/>
    </xf>
    <xf numFmtId="2" fontId="25" fillId="3" borderId="38" xfId="68" applyNumberFormat="1" applyFont="1" applyFill="1" applyBorder="1" applyAlignment="1">
      <alignment horizontal="right" vertical="center"/>
    </xf>
    <xf numFmtId="2" fontId="25" fillId="3" borderId="38" xfId="0" applyNumberFormat="1" applyFont="1" applyFill="1" applyBorder="1" applyAlignment="1" applyProtection="1">
      <alignment horizontal="right"/>
      <protection locked="0"/>
    </xf>
    <xf numFmtId="2" fontId="39" fillId="3" borderId="38" xfId="68" applyNumberFormat="1" applyFont="1" applyFill="1" applyBorder="1" applyAlignment="1">
      <alignment horizontal="right" vertical="center"/>
    </xf>
    <xf numFmtId="2" fontId="39" fillId="3" borderId="38" xfId="0" applyNumberFormat="1" applyFont="1" applyFill="1" applyBorder="1" applyAlignment="1" applyProtection="1">
      <alignment horizontal="right"/>
      <protection locked="0"/>
    </xf>
    <xf numFmtId="2" fontId="39" fillId="3" borderId="38" xfId="29" applyNumberFormat="1" applyFont="1" applyFill="1" applyBorder="1" applyAlignment="1">
      <alignment horizontal="right" vertical="center"/>
    </xf>
    <xf numFmtId="2" fontId="25" fillId="3" borderId="38" xfId="29" applyNumberFormat="1" applyFont="1" applyFill="1" applyBorder="1" applyAlignment="1">
      <alignment horizontal="right" vertical="center"/>
    </xf>
    <xf numFmtId="2" fontId="25" fillId="3" borderId="38" xfId="0" applyNumberFormat="1" applyFont="1" applyFill="1" applyBorder="1" applyAlignment="1">
      <alignment horizontal="right"/>
    </xf>
    <xf numFmtId="166" fontId="24" fillId="0" borderId="4" xfId="22" applyNumberFormat="1" applyFont="1" applyBorder="1" applyAlignment="1">
      <alignment horizontal="right" vertical="center"/>
    </xf>
    <xf numFmtId="2" fontId="39" fillId="3" borderId="38" xfId="22" applyNumberFormat="1" applyFont="1" applyFill="1" applyBorder="1" applyAlignment="1">
      <alignment horizontal="right" vertical="center"/>
    </xf>
    <xf numFmtId="2" fontId="25" fillId="0" borderId="38" xfId="22" applyNumberFormat="1" applyFont="1" applyBorder="1" applyAlignment="1">
      <alignment horizontal="right" vertical="center"/>
    </xf>
    <xf numFmtId="2" fontId="25" fillId="0" borderId="38" xfId="22" applyNumberFormat="1" applyFont="1" applyFill="1" applyBorder="1" applyAlignment="1">
      <alignment horizontal="right" vertical="center"/>
    </xf>
    <xf numFmtId="2" fontId="25" fillId="3" borderId="38" xfId="48" applyNumberFormat="1" applyFont="1" applyFill="1" applyBorder="1" applyAlignment="1">
      <alignment horizontal="right" vertical="center"/>
    </xf>
    <xf numFmtId="2" fontId="9" fillId="3" borderId="38" xfId="48" applyNumberFormat="1" applyFont="1" applyFill="1" applyBorder="1" applyAlignment="1">
      <alignment horizontal="right" vertical="center"/>
    </xf>
    <xf numFmtId="2" fontId="9" fillId="3" borderId="38" xfId="0" applyNumberFormat="1" applyFont="1" applyFill="1" applyBorder="1" applyAlignment="1">
      <alignment horizontal="right" vertical="center"/>
    </xf>
    <xf numFmtId="2" fontId="39" fillId="3" borderId="38" xfId="27" applyNumberFormat="1" applyFont="1" applyFill="1" applyBorder="1" applyAlignment="1">
      <alignment horizontal="right" vertical="center"/>
    </xf>
    <xf numFmtId="2" fontId="39" fillId="3" borderId="38" xfId="28" applyNumberFormat="1" applyFont="1" applyFill="1" applyBorder="1" applyAlignment="1">
      <alignment horizontal="right" vertical="center"/>
    </xf>
    <xf numFmtId="2" fontId="39" fillId="3" borderId="38" xfId="49" applyNumberFormat="1" applyFont="1" applyFill="1" applyBorder="1" applyAlignment="1">
      <alignment horizontal="right" vertical="center"/>
    </xf>
    <xf numFmtId="2" fontId="39" fillId="3" borderId="38" xfId="38" applyNumberFormat="1" applyFont="1" applyFill="1" applyBorder="1" applyAlignment="1">
      <alignment horizontal="right" vertical="center"/>
    </xf>
    <xf numFmtId="2" fontId="39" fillId="3" borderId="38" xfId="47" applyNumberFormat="1" applyFont="1" applyFill="1" applyBorder="1" applyAlignment="1">
      <alignment horizontal="right" vertical="center"/>
    </xf>
    <xf numFmtId="2" fontId="39" fillId="3" borderId="38" xfId="33" applyNumberFormat="1" applyFont="1" applyFill="1" applyBorder="1" applyAlignment="1">
      <alignment horizontal="right" vertical="center"/>
    </xf>
    <xf numFmtId="3" fontId="60" fillId="0" borderId="43" xfId="0" applyNumberFormat="1" applyFont="1" applyBorder="1" applyAlignment="1">
      <alignment horizontal="right" vertical="center" wrapText="1"/>
    </xf>
    <xf numFmtId="2" fontId="39" fillId="3" borderId="38" xfId="53" applyNumberFormat="1" applyFont="1" applyFill="1" applyBorder="1" applyAlignment="1">
      <alignment horizontal="right" vertical="center"/>
    </xf>
    <xf numFmtId="2" fontId="39" fillId="3" borderId="38" xfId="54" applyNumberFormat="1" applyFont="1" applyFill="1" applyBorder="1" applyAlignment="1">
      <alignment horizontal="right" vertical="center"/>
    </xf>
    <xf numFmtId="2" fontId="39" fillId="3" borderId="38" xfId="0" applyNumberFormat="1" applyFont="1" applyFill="1" applyBorder="1" applyAlignment="1">
      <alignment horizontal="right" vertical="center" wrapText="1"/>
    </xf>
    <xf numFmtId="2" fontId="25" fillId="3" borderId="38" xfId="43" applyNumberFormat="1" applyFont="1" applyFill="1" applyBorder="1" applyAlignment="1">
      <alignment horizontal="right" vertical="center"/>
    </xf>
    <xf numFmtId="2" fontId="25" fillId="3" borderId="38" xfId="0" applyNumberFormat="1" applyFont="1" applyFill="1" applyBorder="1" applyAlignment="1" applyProtection="1">
      <alignment horizontal="right"/>
    </xf>
    <xf numFmtId="2" fontId="9" fillId="3" borderId="38" xfId="0" applyNumberFormat="1" applyFont="1" applyFill="1" applyBorder="1" applyAlignment="1">
      <alignment horizontal="right"/>
    </xf>
    <xf numFmtId="2" fontId="9" fillId="3" borderId="38" xfId="43" applyNumberFormat="1" applyFont="1" applyFill="1" applyBorder="1" applyAlignment="1">
      <alignment horizontal="right" vertical="center"/>
    </xf>
    <xf numFmtId="2" fontId="9" fillId="3" borderId="38" xfId="0" applyNumberFormat="1" applyFont="1" applyFill="1" applyBorder="1" applyAlignment="1" applyProtection="1">
      <alignment horizontal="right"/>
    </xf>
    <xf numFmtId="2" fontId="25" fillId="3" borderId="38" xfId="52" applyNumberFormat="1" applyFont="1" applyFill="1" applyBorder="1" applyAlignment="1">
      <alignment horizontal="right" vertical="center"/>
    </xf>
    <xf numFmtId="2" fontId="25" fillId="3" borderId="38" xfId="52" applyNumberFormat="1" applyFont="1" applyFill="1" applyBorder="1" applyAlignment="1">
      <alignment horizontal="right"/>
    </xf>
    <xf numFmtId="2" fontId="9" fillId="3" borderId="38" xfId="52" applyNumberFormat="1" applyFont="1" applyFill="1" applyBorder="1" applyAlignment="1">
      <alignment horizontal="right"/>
    </xf>
    <xf numFmtId="2" fontId="9" fillId="3" borderId="38" xfId="52" applyNumberFormat="1" applyFont="1" applyFill="1" applyBorder="1" applyAlignment="1">
      <alignment horizontal="right" vertical="center"/>
    </xf>
    <xf numFmtId="166" fontId="25" fillId="0" borderId="3" xfId="0" applyNumberFormat="1" applyFont="1" applyBorder="1" applyAlignment="1">
      <alignment horizontal="center" vertical="center"/>
    </xf>
    <xf numFmtId="166" fontId="39" fillId="0" borderId="3" xfId="0" applyNumberFormat="1" applyFont="1" applyFill="1" applyBorder="1" applyAlignment="1">
      <alignment horizontal="center" vertical="center"/>
    </xf>
    <xf numFmtId="2" fontId="39" fillId="0" borderId="3" xfId="0" applyNumberFormat="1" applyFont="1" applyBorder="1" applyAlignment="1">
      <alignment horizontal="center" vertical="center"/>
    </xf>
    <xf numFmtId="166" fontId="39" fillId="0" borderId="3" xfId="0" applyNumberFormat="1" applyFont="1" applyBorder="1" applyAlignment="1">
      <alignment horizontal="center" vertical="center"/>
    </xf>
    <xf numFmtId="2" fontId="25" fillId="0" borderId="31" xfId="0" applyNumberFormat="1" applyFont="1" applyBorder="1" applyAlignment="1">
      <alignment horizontal="center" vertical="center"/>
    </xf>
    <xf numFmtId="0" fontId="12" fillId="0" borderId="6" xfId="19" applyFont="1" applyBorder="1" applyAlignment="1">
      <alignment horizontal="center" vertical="center"/>
    </xf>
    <xf numFmtId="2" fontId="18" fillId="3" borderId="4" xfId="19" applyNumberFormat="1" applyFont="1" applyFill="1" applyBorder="1" applyAlignment="1">
      <alignment horizontal="right" vertical="center"/>
    </xf>
    <xf numFmtId="0" fontId="39" fillId="3" borderId="4" xfId="19" applyFont="1" applyFill="1" applyBorder="1" applyAlignment="1">
      <alignment horizontal="center" vertical="center"/>
    </xf>
    <xf numFmtId="4" fontId="9" fillId="0" borderId="3" xfId="0" applyNumberFormat="1" applyFont="1" applyBorder="1"/>
    <xf numFmtId="2" fontId="9" fillId="0" borderId="3" xfId="0" applyNumberFormat="1" applyFont="1" applyBorder="1" applyAlignment="1">
      <alignment horizontal="center" vertical="center"/>
    </xf>
    <xf numFmtId="4" fontId="9" fillId="0" borderId="44" xfId="0" applyNumberFormat="1" applyFont="1" applyBorder="1"/>
    <xf numFmtId="0" fontId="9" fillId="0" borderId="37" xfId="0" applyFont="1" applyBorder="1"/>
    <xf numFmtId="0" fontId="9" fillId="0" borderId="3" xfId="0" applyFont="1" applyBorder="1"/>
    <xf numFmtId="0" fontId="9" fillId="0" borderId="44" xfId="0" applyFont="1" applyBorder="1"/>
    <xf numFmtId="2" fontId="25" fillId="3" borderId="38" xfId="21" applyNumberFormat="1" applyFont="1" applyFill="1" applyBorder="1" applyAlignment="1">
      <alignment horizontal="right" vertical="center"/>
    </xf>
    <xf numFmtId="2" fontId="48" fillId="3" borderId="38" xfId="21" applyNumberFormat="1" applyFont="1" applyFill="1" applyBorder="1" applyAlignment="1">
      <alignment horizontal="right" vertical="center"/>
    </xf>
    <xf numFmtId="2" fontId="39" fillId="3" borderId="38" xfId="21" applyNumberFormat="1" applyFont="1" applyFill="1" applyBorder="1" applyAlignment="1">
      <alignment horizontal="right" vertical="center"/>
    </xf>
    <xf numFmtId="166" fontId="25" fillId="0" borderId="38" xfId="21" applyNumberFormat="1" applyFont="1" applyBorder="1" applyAlignment="1">
      <alignment horizontal="right" vertical="center"/>
    </xf>
    <xf numFmtId="2" fontId="18" fillId="3" borderId="4" xfId="9" applyNumberFormat="1" applyFont="1" applyFill="1" applyBorder="1" applyAlignment="1">
      <alignment horizontal="right" vertical="center"/>
    </xf>
    <xf numFmtId="0" fontId="39" fillId="3" borderId="4" xfId="9" applyFont="1" applyFill="1" applyBorder="1" applyAlignment="1">
      <alignment horizontal="center" vertical="center"/>
    </xf>
    <xf numFmtId="0" fontId="25" fillId="0" borderId="4" xfId="9" applyFont="1" applyBorder="1" applyAlignment="1">
      <alignment horizontal="center" vertical="center"/>
    </xf>
    <xf numFmtId="2" fontId="39" fillId="3" borderId="38" xfId="0" applyNumberFormat="1" applyFont="1" applyFill="1" applyBorder="1" applyAlignment="1" applyProtection="1">
      <alignment horizontal="center"/>
    </xf>
    <xf numFmtId="0" fontId="39" fillId="3" borderId="38" xfId="9" applyFont="1" applyFill="1" applyBorder="1" applyAlignment="1">
      <alignment horizontal="center" vertical="center"/>
    </xf>
    <xf numFmtId="2" fontId="39" fillId="3" borderId="38" xfId="9" applyNumberFormat="1" applyFont="1" applyFill="1" applyBorder="1" applyAlignment="1">
      <alignment horizontal="center" vertical="center"/>
    </xf>
    <xf numFmtId="2" fontId="39" fillId="3" borderId="38" xfId="0" applyNumberFormat="1" applyFont="1" applyFill="1" applyBorder="1" applyAlignment="1">
      <alignment horizontal="center"/>
    </xf>
    <xf numFmtId="0" fontId="25" fillId="0" borderId="38" xfId="9" applyFont="1" applyBorder="1" applyAlignment="1">
      <alignment horizontal="center" vertical="center"/>
    </xf>
    <xf numFmtId="0" fontId="25" fillId="0" borderId="38" xfId="9" applyFont="1" applyFill="1" applyBorder="1" applyAlignment="1">
      <alignment horizontal="center" vertical="center"/>
    </xf>
    <xf numFmtId="0" fontId="39" fillId="3" borderId="38" xfId="25" applyFont="1" applyFill="1" applyBorder="1" applyAlignment="1">
      <alignment horizontal="center" vertical="center"/>
    </xf>
    <xf numFmtId="0" fontId="39" fillId="3" borderId="38" xfId="24" applyFont="1" applyFill="1" applyBorder="1" applyAlignment="1">
      <alignment horizontal="center" vertical="center"/>
    </xf>
    <xf numFmtId="2" fontId="39" fillId="3" borderId="38" xfId="24" applyNumberFormat="1" applyFont="1" applyFill="1" applyBorder="1" applyAlignment="1">
      <alignment horizontal="center" vertical="center"/>
    </xf>
    <xf numFmtId="2" fontId="39" fillId="3" borderId="38" xfId="24" applyNumberFormat="1" applyFont="1" applyFill="1" applyBorder="1" applyAlignment="1">
      <alignment horizontal="right" vertical="center"/>
    </xf>
    <xf numFmtId="2" fontId="25" fillId="0" borderId="2" xfId="31" applyNumberFormat="1" applyFont="1" applyBorder="1" applyAlignment="1">
      <alignment horizontal="center"/>
    </xf>
    <xf numFmtId="2" fontId="25" fillId="0" borderId="3" xfId="31" applyNumberFormat="1" applyFont="1" applyFill="1" applyBorder="1" applyAlignment="1">
      <alignment horizontal="center"/>
    </xf>
    <xf numFmtId="2" fontId="28" fillId="2" borderId="3" xfId="31" applyNumberFormat="1" applyFont="1" applyFill="1" applyBorder="1" applyAlignment="1">
      <alignment horizontal="center"/>
    </xf>
    <xf numFmtId="2" fontId="58" fillId="0" borderId="3" xfId="31" applyNumberFormat="1" applyFont="1" applyBorder="1" applyAlignment="1">
      <alignment horizontal="center"/>
    </xf>
    <xf numFmtId="2" fontId="8" fillId="0" borderId="0" xfId="31" applyNumberFormat="1" applyFont="1" applyAlignment="1">
      <alignment horizontal="right"/>
    </xf>
    <xf numFmtId="2" fontId="9" fillId="0" borderId="0" xfId="31" applyNumberFormat="1" applyFont="1" applyBorder="1" applyAlignment="1">
      <alignment horizontal="right"/>
    </xf>
    <xf numFmtId="2" fontId="7" fillId="0" borderId="0" xfId="31" applyNumberFormat="1" applyAlignment="1">
      <alignment horizontal="right"/>
    </xf>
    <xf numFmtId="2" fontId="9" fillId="0" borderId="0" xfId="31" applyNumberFormat="1" applyFont="1" applyFill="1" applyBorder="1" applyAlignment="1">
      <alignment horizontal="right"/>
    </xf>
    <xf numFmtId="2" fontId="7" fillId="0" borderId="0" xfId="31" applyNumberFormat="1" applyFill="1" applyAlignment="1">
      <alignment horizontal="right"/>
    </xf>
    <xf numFmtId="166" fontId="24" fillId="0" borderId="3" xfId="31" applyNumberFormat="1" applyFont="1" applyBorder="1" applyAlignment="1">
      <alignment horizontal="center"/>
    </xf>
    <xf numFmtId="2" fontId="0" fillId="0" borderId="38" xfId="0" applyNumberFormat="1" applyBorder="1"/>
    <xf numFmtId="2" fontId="39" fillId="0" borderId="38" xfId="21" applyNumberFormat="1" applyFont="1" applyBorder="1" applyAlignment="1">
      <alignment horizontal="right" vertical="center"/>
    </xf>
    <xf numFmtId="0" fontId="0" fillId="0" borderId="38" xfId="0" applyNumberFormat="1" applyBorder="1"/>
    <xf numFmtId="2" fontId="52" fillId="0" borderId="38" xfId="0" applyNumberFormat="1" applyFont="1" applyBorder="1"/>
    <xf numFmtId="0" fontId="61" fillId="0" borderId="0" xfId="31" applyFont="1" applyBorder="1"/>
    <xf numFmtId="0" fontId="61" fillId="0" borderId="0" xfId="31" applyFont="1"/>
    <xf numFmtId="166" fontId="58" fillId="0" borderId="3" xfId="31" applyNumberFormat="1" applyFont="1" applyBorder="1" applyAlignment="1">
      <alignment horizontal="center"/>
    </xf>
    <xf numFmtId="166" fontId="60" fillId="0" borderId="43" xfId="0" applyNumberFormat="1" applyFont="1" applyBorder="1" applyAlignment="1">
      <alignment horizontal="right" vertical="center" wrapText="1"/>
    </xf>
    <xf numFmtId="2" fontId="52" fillId="0" borderId="3" xfId="0" applyNumberFormat="1" applyFont="1" applyBorder="1" applyAlignment="1">
      <alignment horizontal="right"/>
    </xf>
    <xf numFmtId="2" fontId="62" fillId="0" borderId="45" xfId="0" applyNumberFormat="1" applyFont="1" applyBorder="1" applyAlignment="1">
      <alignment horizontal="center" vertical="center"/>
    </xf>
    <xf numFmtId="0" fontId="39" fillId="3" borderId="38" xfId="19" applyFont="1" applyFill="1" applyBorder="1" applyAlignment="1">
      <alignment horizontal="center" vertical="center"/>
    </xf>
    <xf numFmtId="2" fontId="39" fillId="3" borderId="38" xfId="19" applyNumberFormat="1" applyFont="1" applyFill="1" applyBorder="1" applyAlignment="1">
      <alignment horizontal="center" vertical="center"/>
    </xf>
    <xf numFmtId="0" fontId="63" fillId="0" borderId="5" xfId="0" applyNumberFormat="1" applyFont="1" applyFill="1" applyBorder="1" applyAlignment="1">
      <alignment horizontal="left" vertical="top"/>
    </xf>
    <xf numFmtId="0" fontId="63" fillId="0" borderId="3" xfId="0" applyNumberFormat="1" applyFont="1" applyFill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2" fontId="28" fillId="0" borderId="3" xfId="31" applyNumberFormat="1" applyFont="1" applyBorder="1" applyAlignment="1">
      <alignment horizontal="center"/>
    </xf>
    <xf numFmtId="2" fontId="29" fillId="0" borderId="3" xfId="31" applyNumberFormat="1" applyFont="1" applyBorder="1" applyAlignment="1">
      <alignment horizontal="center"/>
    </xf>
    <xf numFmtId="2" fontId="24" fillId="0" borderId="3" xfId="31" applyNumberFormat="1" applyFont="1" applyBorder="1" applyAlignment="1">
      <alignment horizontal="center"/>
    </xf>
    <xf numFmtId="0" fontId="64" fillId="0" borderId="38" xfId="0" applyFont="1" applyBorder="1"/>
    <xf numFmtId="0" fontId="19" fillId="0" borderId="18" xfId="8" applyFont="1" applyBorder="1" applyAlignment="1">
      <alignment horizontal="left"/>
    </xf>
    <xf numFmtId="0" fontId="30" fillId="0" borderId="0" xfId="0" applyFont="1" applyAlignment="1">
      <alignment horizontal="center"/>
    </xf>
    <xf numFmtId="0" fontId="11" fillId="0" borderId="0" xfId="52" applyFont="1" applyAlignment="1">
      <alignment horizontal="center"/>
    </xf>
    <xf numFmtId="0" fontId="12" fillId="0" borderId="0" xfId="52" applyFont="1" applyAlignment="1">
      <alignment horizontal="center"/>
    </xf>
    <xf numFmtId="0" fontId="9" fillId="0" borderId="0" xfId="52" applyFont="1" applyAlignment="1">
      <alignment horizontal="center"/>
    </xf>
    <xf numFmtId="0" fontId="12" fillId="0" borderId="0" xfId="52" applyFont="1" applyBorder="1" applyAlignment="1">
      <alignment horizontal="center"/>
    </xf>
    <xf numFmtId="0" fontId="0" fillId="0" borderId="0" xfId="0" applyBorder="1" applyAlignment="1"/>
    <xf numFmtId="0" fontId="14" fillId="0" borderId="16" xfId="52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10" fillId="0" borderId="16" xfId="52" applyFont="1" applyBorder="1" applyAlignment="1">
      <alignment horizontal="center"/>
    </xf>
    <xf numFmtId="49" fontId="9" fillId="0" borderId="18" xfId="52" applyNumberFormat="1" applyFont="1" applyBorder="1" applyAlignment="1">
      <alignment horizontal="center" vertical="center"/>
    </xf>
    <xf numFmtId="49" fontId="9" fillId="0" borderId="1" xfId="52" applyNumberFormat="1" applyFont="1" applyBorder="1" applyAlignment="1">
      <alignment horizontal="center" vertical="center"/>
    </xf>
    <xf numFmtId="0" fontId="13" fillId="0" borderId="6" xfId="52" applyFont="1" applyBorder="1" applyAlignment="1">
      <alignment horizontal="center" vertical="center" wrapText="1"/>
    </xf>
    <xf numFmtId="0" fontId="9" fillId="0" borderId="7" xfId="52" applyFont="1" applyBorder="1" applyAlignment="1">
      <alignment horizontal="center" vertical="center" wrapText="1"/>
    </xf>
    <xf numFmtId="0" fontId="9" fillId="0" borderId="4" xfId="52" applyFont="1" applyBorder="1" applyAlignment="1">
      <alignment horizontal="center" vertical="center" wrapText="1"/>
    </xf>
    <xf numFmtId="0" fontId="0" fillId="0" borderId="0" xfId="0" applyAlignment="1"/>
    <xf numFmtId="0" fontId="14" fillId="0" borderId="0" xfId="52" applyFont="1" applyAlignment="1">
      <alignment horizontal="center"/>
    </xf>
    <xf numFmtId="0" fontId="14" fillId="0" borderId="0" xfId="52" applyNumberFormat="1" applyFont="1" applyAlignment="1">
      <alignment horizontal="center"/>
    </xf>
    <xf numFmtId="0" fontId="9" fillId="0" borderId="18" xfId="52" applyFont="1" applyBorder="1" applyAlignment="1">
      <alignment horizontal="center"/>
    </xf>
    <xf numFmtId="0" fontId="9" fillId="0" borderId="1" xfId="52" applyFont="1" applyBorder="1" applyAlignment="1">
      <alignment horizontal="center"/>
    </xf>
    <xf numFmtId="0" fontId="9" fillId="0" borderId="2" xfId="52" applyFont="1" applyBorder="1" applyAlignment="1">
      <alignment horizontal="center"/>
    </xf>
    <xf numFmtId="49" fontId="9" fillId="0" borderId="2" xfId="52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9" fillId="0" borderId="18" xfId="43" applyNumberFormat="1" applyFont="1" applyBorder="1" applyAlignment="1">
      <alignment horizontal="center" vertical="center"/>
    </xf>
    <xf numFmtId="49" fontId="9" fillId="0" borderId="1" xfId="43" applyNumberFormat="1" applyFont="1" applyBorder="1" applyAlignment="1">
      <alignment horizontal="center" vertical="center"/>
    </xf>
    <xf numFmtId="49" fontId="9" fillId="0" borderId="2" xfId="43" applyNumberFormat="1" applyFont="1" applyBorder="1" applyAlignment="1">
      <alignment horizontal="center" vertical="center"/>
    </xf>
    <xf numFmtId="0" fontId="9" fillId="0" borderId="18" xfId="43" applyFont="1" applyBorder="1" applyAlignment="1">
      <alignment horizontal="center"/>
    </xf>
    <xf numFmtId="0" fontId="9" fillId="0" borderId="1" xfId="43" applyFont="1" applyBorder="1" applyAlignment="1">
      <alignment horizontal="center"/>
    </xf>
    <xf numFmtId="0" fontId="9" fillId="0" borderId="2" xfId="43" applyFont="1" applyBorder="1" applyAlignment="1">
      <alignment horizontal="center"/>
    </xf>
    <xf numFmtId="0" fontId="11" fillId="0" borderId="0" xfId="43" applyFont="1" applyAlignment="1">
      <alignment horizontal="center"/>
    </xf>
    <xf numFmtId="0" fontId="12" fillId="0" borderId="0" xfId="43" applyFont="1" applyAlignment="1">
      <alignment horizontal="center"/>
    </xf>
    <xf numFmtId="0" fontId="9" fillId="0" borderId="0" xfId="43" applyFont="1" applyAlignment="1">
      <alignment horizontal="center"/>
    </xf>
    <xf numFmtId="0" fontId="14" fillId="0" borderId="0" xfId="43" applyFont="1" applyAlignment="1">
      <alignment horizontal="center"/>
    </xf>
    <xf numFmtId="0" fontId="14" fillId="0" borderId="0" xfId="43" applyNumberFormat="1" applyFont="1" applyAlignment="1">
      <alignment horizontal="center"/>
    </xf>
    <xf numFmtId="0" fontId="14" fillId="0" borderId="16" xfId="43" applyFont="1" applyBorder="1" applyAlignment="1">
      <alignment horizontal="center"/>
    </xf>
    <xf numFmtId="0" fontId="10" fillId="0" borderId="16" xfId="43" applyFont="1" applyBorder="1" applyAlignment="1">
      <alignment horizontal="center"/>
    </xf>
    <xf numFmtId="0" fontId="13" fillId="0" borderId="6" xfId="43" applyFont="1" applyBorder="1" applyAlignment="1">
      <alignment horizontal="center" vertical="center" wrapText="1"/>
    </xf>
    <xf numFmtId="0" fontId="9" fillId="0" borderId="7" xfId="43" applyFont="1" applyBorder="1" applyAlignment="1">
      <alignment horizontal="center" vertical="center" wrapText="1"/>
    </xf>
    <xf numFmtId="0" fontId="9" fillId="0" borderId="4" xfId="43" applyFont="1" applyBorder="1" applyAlignment="1">
      <alignment horizontal="center" vertical="center" wrapText="1"/>
    </xf>
    <xf numFmtId="0" fontId="12" fillId="0" borderId="0" xfId="43" applyFont="1" applyBorder="1" applyAlignment="1">
      <alignment horizontal="center"/>
    </xf>
    <xf numFmtId="0" fontId="13" fillId="0" borderId="6" xfId="29" applyFont="1" applyBorder="1" applyAlignment="1">
      <alignment horizontal="center" vertical="center" wrapText="1"/>
    </xf>
    <xf numFmtId="0" fontId="9" fillId="0" borderId="7" xfId="29" applyFont="1" applyBorder="1" applyAlignment="1">
      <alignment horizontal="center" vertical="center" wrapText="1"/>
    </xf>
    <xf numFmtId="0" fontId="9" fillId="0" borderId="4" xfId="29" applyFont="1" applyBorder="1" applyAlignment="1">
      <alignment horizontal="center" vertical="center" wrapText="1"/>
    </xf>
    <xf numFmtId="49" fontId="9" fillId="0" borderId="18" xfId="29" applyNumberFormat="1" applyFont="1" applyBorder="1" applyAlignment="1">
      <alignment horizontal="center" vertical="center"/>
    </xf>
    <xf numFmtId="49" fontId="9" fillId="0" borderId="1" xfId="29" applyNumberFormat="1" applyFont="1" applyBorder="1" applyAlignment="1">
      <alignment horizontal="center" vertical="center"/>
    </xf>
    <xf numFmtId="49" fontId="9" fillId="0" borderId="2" xfId="29" applyNumberFormat="1" applyFont="1" applyBorder="1" applyAlignment="1">
      <alignment horizontal="center" vertical="center"/>
    </xf>
    <xf numFmtId="0" fontId="9" fillId="0" borderId="18" xfId="29" applyFont="1" applyBorder="1" applyAlignment="1">
      <alignment horizontal="center"/>
    </xf>
    <xf numFmtId="0" fontId="9" fillId="0" borderId="1" xfId="29" applyFont="1" applyBorder="1" applyAlignment="1">
      <alignment horizontal="center"/>
    </xf>
    <xf numFmtId="0" fontId="9" fillId="0" borderId="2" xfId="29" applyFont="1" applyBorder="1" applyAlignment="1">
      <alignment horizontal="center"/>
    </xf>
    <xf numFmtId="0" fontId="10" fillId="0" borderId="16" xfId="29" applyFont="1" applyBorder="1" applyAlignment="1">
      <alignment horizontal="center"/>
    </xf>
    <xf numFmtId="0" fontId="12" fillId="0" borderId="0" xfId="29" applyFont="1" applyAlignment="1">
      <alignment horizontal="center"/>
    </xf>
    <xf numFmtId="0" fontId="14" fillId="0" borderId="0" xfId="29" applyFont="1" applyAlignment="1">
      <alignment horizontal="center"/>
    </xf>
    <xf numFmtId="0" fontId="14" fillId="0" borderId="0" xfId="67" applyNumberFormat="1" applyFont="1" applyAlignment="1">
      <alignment horizontal="center"/>
    </xf>
    <xf numFmtId="0" fontId="11" fillId="0" borderId="0" xfId="29" applyFont="1" applyAlignment="1">
      <alignment horizontal="center"/>
    </xf>
    <xf numFmtId="0" fontId="9" fillId="0" borderId="0" xfId="29" applyFont="1" applyAlignment="1">
      <alignment horizontal="center"/>
    </xf>
    <xf numFmtId="0" fontId="9" fillId="0" borderId="16" xfId="29" applyFont="1" applyBorder="1" applyAlignment="1">
      <alignment horizontal="center"/>
    </xf>
    <xf numFmtId="0" fontId="12" fillId="0" borderId="0" xfId="29" applyFont="1" applyBorder="1" applyAlignment="1">
      <alignment horizontal="center"/>
    </xf>
    <xf numFmtId="0" fontId="14" fillId="0" borderId="16" xfId="29" applyFont="1" applyBorder="1" applyAlignment="1">
      <alignment horizontal="center"/>
    </xf>
    <xf numFmtId="0" fontId="13" fillId="0" borderId="6" xfId="68" applyFont="1" applyBorder="1" applyAlignment="1">
      <alignment horizontal="center" vertical="center" wrapText="1"/>
    </xf>
    <xf numFmtId="0" fontId="9" fillId="0" borderId="7" xfId="68" applyFont="1" applyBorder="1" applyAlignment="1">
      <alignment horizontal="center" vertical="center" wrapText="1"/>
    </xf>
    <xf numFmtId="0" fontId="9" fillId="0" borderId="4" xfId="68" applyFont="1" applyBorder="1" applyAlignment="1">
      <alignment horizontal="center" vertical="center" wrapText="1"/>
    </xf>
    <xf numFmtId="49" fontId="9" fillId="0" borderId="18" xfId="68" applyNumberFormat="1" applyFont="1" applyBorder="1" applyAlignment="1">
      <alignment horizontal="center" vertical="center"/>
    </xf>
    <xf numFmtId="49" fontId="9" fillId="0" borderId="1" xfId="68" applyNumberFormat="1" applyFont="1" applyBorder="1" applyAlignment="1">
      <alignment horizontal="center" vertical="center"/>
    </xf>
    <xf numFmtId="49" fontId="9" fillId="0" borderId="2" xfId="68" applyNumberFormat="1" applyFont="1" applyBorder="1" applyAlignment="1">
      <alignment horizontal="center" vertical="center"/>
    </xf>
    <xf numFmtId="0" fontId="9" fillId="0" borderId="18" xfId="68" applyFont="1" applyBorder="1" applyAlignment="1">
      <alignment horizontal="center"/>
    </xf>
    <xf numFmtId="0" fontId="9" fillId="0" borderId="1" xfId="68" applyFont="1" applyBorder="1" applyAlignment="1">
      <alignment horizontal="center"/>
    </xf>
    <xf numFmtId="0" fontId="9" fillId="0" borderId="2" xfId="68" applyFont="1" applyBorder="1" applyAlignment="1">
      <alignment horizontal="center"/>
    </xf>
    <xf numFmtId="0" fontId="10" fillId="0" borderId="16" xfId="68" applyFont="1" applyBorder="1" applyAlignment="1">
      <alignment horizontal="center"/>
    </xf>
    <xf numFmtId="0" fontId="12" fillId="0" borderId="0" xfId="68" applyFont="1" applyAlignment="1">
      <alignment horizontal="center"/>
    </xf>
    <xf numFmtId="0" fontId="14" fillId="0" borderId="0" xfId="68" applyFont="1" applyAlignment="1">
      <alignment horizontal="center"/>
    </xf>
    <xf numFmtId="0" fontId="14" fillId="0" borderId="0" xfId="68" applyNumberFormat="1" applyFont="1" applyAlignment="1">
      <alignment horizontal="center"/>
    </xf>
    <xf numFmtId="0" fontId="15" fillId="0" borderId="0" xfId="68" applyFont="1" applyAlignment="1">
      <alignment horizontal="center"/>
    </xf>
    <xf numFmtId="0" fontId="9" fillId="0" borderId="0" xfId="68" applyFont="1" applyAlignment="1">
      <alignment horizontal="center"/>
    </xf>
    <xf numFmtId="0" fontId="9" fillId="0" borderId="16" xfId="68" applyFont="1" applyBorder="1" applyAlignment="1">
      <alignment horizontal="center"/>
    </xf>
    <xf numFmtId="0" fontId="12" fillId="0" borderId="0" xfId="68" applyFont="1" applyBorder="1" applyAlignment="1">
      <alignment horizontal="center"/>
    </xf>
    <xf numFmtId="0" fontId="14" fillId="0" borderId="16" xfId="68" applyFont="1" applyBorder="1" applyAlignment="1">
      <alignment horizontal="center"/>
    </xf>
    <xf numFmtId="49" fontId="9" fillId="0" borderId="18" xfId="42" applyNumberFormat="1" applyFont="1" applyBorder="1" applyAlignment="1">
      <alignment horizontal="center" vertical="center"/>
    </xf>
    <xf numFmtId="49" fontId="9" fillId="0" borderId="1" xfId="42" applyNumberFormat="1" applyFont="1" applyBorder="1" applyAlignment="1">
      <alignment horizontal="center" vertical="center"/>
    </xf>
    <xf numFmtId="0" fontId="9" fillId="0" borderId="18" xfId="42" applyFont="1" applyBorder="1" applyAlignment="1">
      <alignment horizontal="center"/>
    </xf>
    <xf numFmtId="0" fontId="9" fillId="0" borderId="1" xfId="42" applyFont="1" applyBorder="1" applyAlignment="1">
      <alignment horizontal="center"/>
    </xf>
    <xf numFmtId="0" fontId="9" fillId="0" borderId="2" xfId="42" applyFont="1" applyBorder="1" applyAlignment="1">
      <alignment horizontal="center"/>
    </xf>
    <xf numFmtId="0" fontId="11" fillId="0" borderId="0" xfId="42" applyFont="1" applyAlignment="1">
      <alignment horizontal="center"/>
    </xf>
    <xf numFmtId="0" fontId="12" fillId="0" borderId="0" xfId="42" applyFont="1" applyAlignment="1">
      <alignment horizontal="center"/>
    </xf>
    <xf numFmtId="0" fontId="9" fillId="0" borderId="0" xfId="42" applyFont="1" applyAlignment="1">
      <alignment horizontal="center"/>
    </xf>
    <xf numFmtId="0" fontId="14" fillId="0" borderId="0" xfId="42" applyFont="1" applyAlignment="1">
      <alignment horizontal="center"/>
    </xf>
    <xf numFmtId="0" fontId="14" fillId="0" borderId="0" xfId="42" applyNumberFormat="1" applyFont="1" applyAlignment="1">
      <alignment horizontal="center"/>
    </xf>
    <xf numFmtId="0" fontId="14" fillId="0" borderId="16" xfId="42" applyFont="1" applyBorder="1" applyAlignment="1">
      <alignment horizontal="center"/>
    </xf>
    <xf numFmtId="0" fontId="10" fillId="0" borderId="16" xfId="42" applyFont="1" applyBorder="1" applyAlignment="1">
      <alignment horizontal="center"/>
    </xf>
    <xf numFmtId="0" fontId="13" fillId="0" borderId="6" xfId="42" applyFont="1" applyBorder="1" applyAlignment="1">
      <alignment horizontal="center" vertical="center" wrapText="1"/>
    </xf>
    <xf numFmtId="0" fontId="9" fillId="0" borderId="7" xfId="42" applyFont="1" applyBorder="1" applyAlignment="1">
      <alignment horizontal="center" vertical="center" wrapText="1"/>
    </xf>
    <xf numFmtId="0" fontId="9" fillId="0" borderId="4" xfId="42" applyFont="1" applyBorder="1" applyAlignment="1">
      <alignment horizontal="center" vertical="center" wrapText="1"/>
    </xf>
    <xf numFmtId="49" fontId="9" fillId="0" borderId="2" xfId="42" applyNumberFormat="1" applyFont="1" applyBorder="1" applyAlignment="1">
      <alignment horizontal="center" vertical="center"/>
    </xf>
    <xf numFmtId="0" fontId="12" fillId="0" borderId="0" xfId="42" applyFont="1" applyBorder="1" applyAlignment="1">
      <alignment horizontal="center"/>
    </xf>
    <xf numFmtId="49" fontId="9" fillId="0" borderId="18" xfId="58" applyNumberFormat="1" applyFont="1" applyBorder="1" applyAlignment="1">
      <alignment horizontal="center" vertical="center"/>
    </xf>
    <xf numFmtId="49" fontId="9" fillId="0" borderId="1" xfId="58" applyNumberFormat="1" applyFont="1" applyBorder="1" applyAlignment="1">
      <alignment horizontal="center" vertical="center"/>
    </xf>
    <xf numFmtId="0" fontId="9" fillId="0" borderId="18" xfId="58" applyFont="1" applyBorder="1" applyAlignment="1">
      <alignment horizontal="center"/>
    </xf>
    <xf numFmtId="0" fontId="9" fillId="0" borderId="1" xfId="58" applyFont="1" applyBorder="1" applyAlignment="1">
      <alignment horizontal="center"/>
    </xf>
    <xf numFmtId="0" fontId="9" fillId="0" borderId="2" xfId="58" applyFont="1" applyBorder="1" applyAlignment="1">
      <alignment horizontal="center"/>
    </xf>
    <xf numFmtId="0" fontId="11" fillId="0" borderId="0" xfId="58" applyFont="1" applyAlignment="1">
      <alignment horizontal="center"/>
    </xf>
    <xf numFmtId="0" fontId="12" fillId="0" borderId="0" xfId="58" applyFont="1" applyAlignment="1">
      <alignment horizontal="center"/>
    </xf>
    <xf numFmtId="0" fontId="9" fillId="0" borderId="0" xfId="58" applyFont="1" applyAlignment="1">
      <alignment horizontal="center"/>
    </xf>
    <xf numFmtId="0" fontId="14" fillId="0" borderId="0" xfId="58" applyFont="1" applyAlignment="1">
      <alignment horizontal="center"/>
    </xf>
    <xf numFmtId="0" fontId="14" fillId="0" borderId="0" xfId="58" applyNumberFormat="1" applyFont="1" applyAlignment="1">
      <alignment horizontal="center"/>
    </xf>
    <xf numFmtId="0" fontId="14" fillId="0" borderId="16" xfId="58" applyFont="1" applyBorder="1" applyAlignment="1">
      <alignment horizontal="center"/>
    </xf>
    <xf numFmtId="0" fontId="10" fillId="0" borderId="16" xfId="58" applyFont="1" applyBorder="1" applyAlignment="1">
      <alignment horizontal="center"/>
    </xf>
    <xf numFmtId="0" fontId="13" fillId="0" borderId="6" xfId="58" applyFont="1" applyBorder="1" applyAlignment="1">
      <alignment horizontal="center" vertical="center" wrapText="1"/>
    </xf>
    <xf numFmtId="0" fontId="9" fillId="0" borderId="7" xfId="58" applyFont="1" applyBorder="1" applyAlignment="1">
      <alignment horizontal="center" vertical="center" wrapText="1"/>
    </xf>
    <xf numFmtId="0" fontId="9" fillId="0" borderId="4" xfId="58" applyFont="1" applyBorder="1" applyAlignment="1">
      <alignment horizontal="center" vertical="center" wrapText="1"/>
    </xf>
    <xf numFmtId="49" fontId="9" fillId="0" borderId="2" xfId="58" applyNumberFormat="1" applyFont="1" applyBorder="1" applyAlignment="1">
      <alignment horizontal="center" vertical="center"/>
    </xf>
    <xf numFmtId="0" fontId="12" fillId="0" borderId="0" xfId="58" applyFont="1" applyBorder="1" applyAlignment="1">
      <alignment horizontal="center"/>
    </xf>
    <xf numFmtId="49" fontId="9" fillId="0" borderId="18" xfId="45" applyNumberFormat="1" applyFont="1" applyBorder="1" applyAlignment="1">
      <alignment horizontal="center" vertical="center"/>
    </xf>
    <xf numFmtId="49" fontId="9" fillId="0" borderId="1" xfId="45" applyNumberFormat="1" applyFont="1" applyBorder="1" applyAlignment="1">
      <alignment horizontal="center" vertical="center"/>
    </xf>
    <xf numFmtId="0" fontId="9" fillId="0" borderId="18" xfId="45" applyFont="1" applyBorder="1" applyAlignment="1">
      <alignment horizontal="center"/>
    </xf>
    <xf numFmtId="0" fontId="9" fillId="0" borderId="1" xfId="45" applyFont="1" applyBorder="1" applyAlignment="1">
      <alignment horizontal="center"/>
    </xf>
    <xf numFmtId="0" fontId="9" fillId="0" borderId="2" xfId="45" applyFont="1" applyBorder="1" applyAlignment="1">
      <alignment horizontal="center"/>
    </xf>
    <xf numFmtId="0" fontId="11" fillId="0" borderId="0" xfId="45" applyFont="1" applyAlignment="1">
      <alignment horizontal="center"/>
    </xf>
    <xf numFmtId="0" fontId="12" fillId="0" borderId="0" xfId="45" applyFont="1" applyAlignment="1">
      <alignment horizontal="center"/>
    </xf>
    <xf numFmtId="0" fontId="9" fillId="0" borderId="0" xfId="45" applyFont="1" applyAlignment="1">
      <alignment horizontal="center"/>
    </xf>
    <xf numFmtId="0" fontId="14" fillId="0" borderId="0" xfId="45" applyFont="1" applyAlignment="1">
      <alignment horizontal="center"/>
    </xf>
    <xf numFmtId="0" fontId="14" fillId="0" borderId="0" xfId="45" applyNumberFormat="1" applyFont="1" applyAlignment="1">
      <alignment horizontal="center"/>
    </xf>
    <xf numFmtId="0" fontId="14" fillId="0" borderId="16" xfId="45" applyFont="1" applyBorder="1" applyAlignment="1">
      <alignment horizontal="center"/>
    </xf>
    <xf numFmtId="0" fontId="10" fillId="0" borderId="16" xfId="45" applyFont="1" applyBorder="1" applyAlignment="1">
      <alignment horizontal="center"/>
    </xf>
    <xf numFmtId="0" fontId="13" fillId="0" borderId="6" xfId="45" applyFont="1" applyBorder="1" applyAlignment="1">
      <alignment horizontal="center" vertical="center" wrapText="1"/>
    </xf>
    <xf numFmtId="0" fontId="9" fillId="0" borderId="7" xfId="45" applyFont="1" applyBorder="1" applyAlignment="1">
      <alignment horizontal="center" vertical="center" wrapText="1"/>
    </xf>
    <xf numFmtId="0" fontId="9" fillId="0" borderId="4" xfId="45" applyFont="1" applyBorder="1" applyAlignment="1">
      <alignment horizontal="center" vertical="center" wrapText="1"/>
    </xf>
    <xf numFmtId="49" fontId="9" fillId="0" borderId="2" xfId="45" applyNumberFormat="1" applyFont="1" applyBorder="1" applyAlignment="1">
      <alignment horizontal="center" vertical="center"/>
    </xf>
    <xf numFmtId="0" fontId="12" fillId="0" borderId="0" xfId="45" applyFont="1" applyBorder="1" applyAlignment="1">
      <alignment horizontal="center"/>
    </xf>
    <xf numFmtId="49" fontId="9" fillId="0" borderId="18" xfId="65" applyNumberFormat="1" applyFont="1" applyBorder="1" applyAlignment="1">
      <alignment horizontal="center" vertical="center"/>
    </xf>
    <xf numFmtId="49" fontId="9" fillId="0" borderId="1" xfId="65" applyNumberFormat="1" applyFont="1" applyBorder="1" applyAlignment="1">
      <alignment horizontal="center" vertical="center"/>
    </xf>
    <xf numFmtId="0" fontId="9" fillId="0" borderId="18" xfId="65" applyFont="1" applyBorder="1" applyAlignment="1">
      <alignment horizontal="center"/>
    </xf>
    <xf numFmtId="0" fontId="9" fillId="0" borderId="1" xfId="65" applyFont="1" applyBorder="1" applyAlignment="1">
      <alignment horizontal="center"/>
    </xf>
    <xf numFmtId="0" fontId="9" fillId="0" borderId="2" xfId="65" applyFont="1" applyBorder="1" applyAlignment="1">
      <alignment horizontal="center"/>
    </xf>
    <xf numFmtId="0" fontId="11" fillId="0" borderId="0" xfId="65" applyFont="1" applyAlignment="1">
      <alignment horizontal="center"/>
    </xf>
    <xf numFmtId="0" fontId="12" fillId="0" borderId="0" xfId="65" applyFont="1" applyAlignment="1">
      <alignment horizontal="center"/>
    </xf>
    <xf numFmtId="0" fontId="9" fillId="0" borderId="0" xfId="65" applyFont="1" applyAlignment="1">
      <alignment horizontal="center"/>
    </xf>
    <xf numFmtId="0" fontId="14" fillId="0" borderId="0" xfId="65" applyFont="1" applyAlignment="1">
      <alignment horizontal="center"/>
    </xf>
    <xf numFmtId="0" fontId="14" fillId="0" borderId="0" xfId="65" applyNumberFormat="1" applyFont="1" applyAlignment="1">
      <alignment horizontal="center"/>
    </xf>
    <xf numFmtId="0" fontId="14" fillId="0" borderId="16" xfId="65" applyFont="1" applyBorder="1" applyAlignment="1">
      <alignment horizontal="center"/>
    </xf>
    <xf numFmtId="0" fontId="10" fillId="0" borderId="16" xfId="65" applyFont="1" applyBorder="1" applyAlignment="1">
      <alignment horizontal="center"/>
    </xf>
    <xf numFmtId="0" fontId="13" fillId="0" borderId="6" xfId="65" applyFont="1" applyBorder="1" applyAlignment="1">
      <alignment horizontal="center" vertical="center" wrapText="1"/>
    </xf>
    <xf numFmtId="0" fontId="9" fillId="0" borderId="7" xfId="65" applyFont="1" applyBorder="1" applyAlignment="1">
      <alignment horizontal="center" vertical="center" wrapText="1"/>
    </xf>
    <xf numFmtId="0" fontId="9" fillId="0" borderId="4" xfId="65" applyFont="1" applyBorder="1" applyAlignment="1">
      <alignment horizontal="center" vertical="center" wrapText="1"/>
    </xf>
    <xf numFmtId="49" fontId="9" fillId="0" borderId="2" xfId="65" applyNumberFormat="1" applyFont="1" applyBorder="1" applyAlignment="1">
      <alignment horizontal="center" vertical="center"/>
    </xf>
    <xf numFmtId="0" fontId="12" fillId="0" borderId="0" xfId="65" applyFont="1" applyBorder="1" applyAlignment="1">
      <alignment horizontal="center"/>
    </xf>
    <xf numFmtId="49" fontId="9" fillId="0" borderId="18" xfId="39" applyNumberFormat="1" applyFont="1" applyBorder="1" applyAlignment="1">
      <alignment horizontal="center" vertical="center"/>
    </xf>
    <xf numFmtId="49" fontId="9" fillId="0" borderId="1" xfId="39" applyNumberFormat="1" applyFont="1" applyBorder="1" applyAlignment="1">
      <alignment horizontal="center" vertical="center"/>
    </xf>
    <xf numFmtId="49" fontId="9" fillId="0" borderId="2" xfId="39" applyNumberFormat="1" applyFont="1" applyBorder="1" applyAlignment="1">
      <alignment horizontal="center" vertical="center"/>
    </xf>
    <xf numFmtId="0" fontId="9" fillId="0" borderId="18" xfId="39" applyFont="1" applyBorder="1" applyAlignment="1">
      <alignment horizontal="center"/>
    </xf>
    <xf numFmtId="0" fontId="9" fillId="0" borderId="1" xfId="39" applyFont="1" applyBorder="1" applyAlignment="1">
      <alignment horizontal="center"/>
    </xf>
    <xf numFmtId="0" fontId="9" fillId="0" borderId="2" xfId="39" applyFont="1" applyBorder="1" applyAlignment="1">
      <alignment horizontal="center"/>
    </xf>
    <xf numFmtId="0" fontId="11" fillId="0" borderId="0" xfId="39" applyFont="1" applyAlignment="1">
      <alignment horizontal="center"/>
    </xf>
    <xf numFmtId="0" fontId="12" fillId="0" borderId="0" xfId="39" applyFont="1" applyAlignment="1">
      <alignment horizontal="center"/>
    </xf>
    <xf numFmtId="0" fontId="9" fillId="0" borderId="0" xfId="39" applyFont="1" applyAlignment="1">
      <alignment horizontal="center"/>
    </xf>
    <xf numFmtId="0" fontId="14" fillId="0" borderId="0" xfId="39" applyFont="1" applyAlignment="1">
      <alignment horizontal="center"/>
    </xf>
    <xf numFmtId="0" fontId="14" fillId="0" borderId="0" xfId="39" applyNumberFormat="1" applyFont="1" applyAlignment="1">
      <alignment horizontal="center"/>
    </xf>
    <xf numFmtId="0" fontId="14" fillId="0" borderId="16" xfId="39" applyFont="1" applyBorder="1" applyAlignment="1">
      <alignment horizontal="center"/>
    </xf>
    <xf numFmtId="0" fontId="10" fillId="0" borderId="16" xfId="39" applyFont="1" applyBorder="1" applyAlignment="1">
      <alignment horizontal="center"/>
    </xf>
    <xf numFmtId="0" fontId="13" fillId="0" borderId="6" xfId="39" applyFont="1" applyBorder="1" applyAlignment="1">
      <alignment horizontal="center" vertical="center" wrapText="1"/>
    </xf>
    <xf numFmtId="0" fontId="9" fillId="0" borderId="7" xfId="39" applyFont="1" applyBorder="1" applyAlignment="1">
      <alignment horizontal="center" vertical="center" wrapText="1"/>
    </xf>
    <xf numFmtId="0" fontId="9" fillId="0" borderId="4" xfId="39" applyFont="1" applyBorder="1" applyAlignment="1">
      <alignment horizontal="center" vertical="center" wrapText="1"/>
    </xf>
    <xf numFmtId="0" fontId="12" fillId="0" borderId="0" xfId="39" applyFont="1" applyBorder="1" applyAlignment="1">
      <alignment horizontal="center"/>
    </xf>
    <xf numFmtId="0" fontId="11" fillId="0" borderId="0" xfId="21" applyFont="1" applyAlignment="1">
      <alignment horizontal="center"/>
    </xf>
    <xf numFmtId="0" fontId="12" fillId="0" borderId="0" xfId="21" applyFont="1" applyAlignment="1">
      <alignment horizontal="center"/>
    </xf>
    <xf numFmtId="0" fontId="9" fillId="0" borderId="0" xfId="21" applyFont="1" applyAlignment="1">
      <alignment horizontal="center"/>
    </xf>
    <xf numFmtId="0" fontId="12" fillId="0" borderId="0" xfId="21" applyFont="1" applyBorder="1" applyAlignment="1">
      <alignment horizontal="center"/>
    </xf>
    <xf numFmtId="0" fontId="14" fillId="0" borderId="16" xfId="21" applyFont="1" applyBorder="1" applyAlignment="1">
      <alignment horizontal="center"/>
    </xf>
    <xf numFmtId="0" fontId="10" fillId="0" borderId="16" xfId="21" applyFont="1" applyBorder="1" applyAlignment="1">
      <alignment horizontal="center"/>
    </xf>
    <xf numFmtId="49" fontId="9" fillId="0" borderId="18" xfId="21" applyNumberFormat="1" applyFont="1" applyBorder="1" applyAlignment="1">
      <alignment horizontal="center" vertical="center"/>
    </xf>
    <xf numFmtId="49" fontId="9" fillId="0" borderId="1" xfId="21" applyNumberFormat="1" applyFont="1" applyBorder="1" applyAlignment="1">
      <alignment horizontal="center" vertical="center"/>
    </xf>
    <xf numFmtId="0" fontId="13" fillId="0" borderId="6" xfId="21" applyFont="1" applyBorder="1" applyAlignment="1">
      <alignment horizontal="center" vertical="center" wrapText="1"/>
    </xf>
    <xf numFmtId="0" fontId="9" fillId="0" borderId="7" xfId="21" applyFont="1" applyBorder="1" applyAlignment="1">
      <alignment horizontal="center" vertical="center" wrapText="1"/>
    </xf>
    <xf numFmtId="0" fontId="9" fillId="0" borderId="4" xfId="21" applyFont="1" applyBorder="1" applyAlignment="1">
      <alignment horizontal="center" vertical="center" wrapText="1"/>
    </xf>
    <xf numFmtId="0" fontId="14" fillId="0" borderId="0" xfId="21" applyFont="1" applyAlignment="1">
      <alignment horizontal="center"/>
    </xf>
    <xf numFmtId="0" fontId="14" fillId="0" borderId="0" xfId="21" applyNumberFormat="1" applyFont="1" applyAlignment="1">
      <alignment horizontal="center"/>
    </xf>
    <xf numFmtId="0" fontId="9" fillId="0" borderId="18" xfId="21" applyFont="1" applyBorder="1" applyAlignment="1">
      <alignment horizontal="center"/>
    </xf>
    <xf numFmtId="0" fontId="9" fillId="0" borderId="1" xfId="21" applyFont="1" applyBorder="1" applyAlignment="1">
      <alignment horizontal="center"/>
    </xf>
    <xf numFmtId="0" fontId="9" fillId="0" borderId="2" xfId="21" applyFont="1" applyBorder="1" applyAlignment="1">
      <alignment horizontal="center"/>
    </xf>
    <xf numFmtId="49" fontId="9" fillId="0" borderId="2" xfId="21" applyNumberFormat="1" applyFont="1" applyBorder="1" applyAlignment="1">
      <alignment horizontal="center" vertical="center"/>
    </xf>
    <xf numFmtId="0" fontId="11" fillId="0" borderId="0" xfId="48" applyFont="1" applyAlignment="1">
      <alignment horizontal="right"/>
    </xf>
    <xf numFmtId="0" fontId="10" fillId="0" borderId="16" xfId="48" applyFont="1" applyBorder="1" applyAlignment="1">
      <alignment horizontal="center"/>
    </xf>
    <xf numFmtId="0" fontId="12" fillId="0" borderId="0" xfId="48" applyFont="1" applyAlignment="1">
      <alignment horizontal="center"/>
    </xf>
    <xf numFmtId="0" fontId="13" fillId="0" borderId="6" xfId="48" applyFont="1" applyBorder="1" applyAlignment="1">
      <alignment horizontal="center" vertical="center" wrapText="1"/>
    </xf>
    <xf numFmtId="0" fontId="9" fillId="0" borderId="7" xfId="48" applyFont="1" applyBorder="1" applyAlignment="1">
      <alignment horizontal="center" vertical="center" wrapText="1"/>
    </xf>
    <xf numFmtId="0" fontId="9" fillId="0" borderId="4" xfId="48" applyFont="1" applyBorder="1" applyAlignment="1">
      <alignment horizontal="center" vertical="center" wrapText="1"/>
    </xf>
    <xf numFmtId="0" fontId="9" fillId="0" borderId="18" xfId="48" applyFont="1" applyBorder="1" applyAlignment="1">
      <alignment horizontal="center"/>
    </xf>
    <xf numFmtId="0" fontId="9" fillId="0" borderId="1" xfId="48" applyFont="1" applyBorder="1" applyAlignment="1">
      <alignment horizontal="center"/>
    </xf>
    <xf numFmtId="0" fontId="9" fillId="0" borderId="2" xfId="48" applyFont="1" applyBorder="1" applyAlignment="1">
      <alignment horizontal="center"/>
    </xf>
    <xf numFmtId="0" fontId="14" fillId="0" borderId="16" xfId="48" applyFont="1" applyBorder="1" applyAlignment="1">
      <alignment horizontal="center"/>
    </xf>
    <xf numFmtId="0" fontId="9" fillId="0" borderId="0" xfId="48" applyFont="1" applyAlignment="1">
      <alignment horizontal="center"/>
    </xf>
    <xf numFmtId="0" fontId="14" fillId="0" borderId="0" xfId="48" applyFont="1" applyAlignment="1">
      <alignment horizontal="center"/>
    </xf>
    <xf numFmtId="0" fontId="14" fillId="0" borderId="0" xfId="48" applyNumberFormat="1" applyFont="1" applyAlignment="1">
      <alignment horizontal="center"/>
    </xf>
    <xf numFmtId="0" fontId="12" fillId="0" borderId="0" xfId="48" applyFont="1" applyBorder="1" applyAlignment="1">
      <alignment horizontal="center"/>
    </xf>
    <xf numFmtId="49" fontId="9" fillId="0" borderId="18" xfId="48" applyNumberFormat="1" applyFont="1" applyBorder="1" applyAlignment="1">
      <alignment horizontal="center" vertical="center"/>
    </xf>
    <xf numFmtId="49" fontId="9" fillId="0" borderId="1" xfId="48" applyNumberFormat="1" applyFont="1" applyBorder="1" applyAlignment="1">
      <alignment horizontal="center" vertical="center"/>
    </xf>
    <xf numFmtId="49" fontId="9" fillId="0" borderId="2" xfId="48" applyNumberFormat="1" applyFont="1" applyBorder="1" applyAlignment="1">
      <alignment horizontal="center" vertical="center"/>
    </xf>
    <xf numFmtId="49" fontId="9" fillId="0" borderId="18" xfId="35" applyNumberFormat="1" applyFont="1" applyBorder="1" applyAlignment="1">
      <alignment horizontal="center" vertical="center"/>
    </xf>
    <xf numFmtId="49" fontId="9" fillId="0" borderId="1" xfId="35" applyNumberFormat="1" applyFont="1" applyBorder="1" applyAlignment="1">
      <alignment horizontal="center" vertical="center"/>
    </xf>
    <xf numFmtId="49" fontId="9" fillId="0" borderId="2" xfId="35" applyNumberFormat="1" applyFont="1" applyBorder="1" applyAlignment="1">
      <alignment horizontal="center" vertical="center"/>
    </xf>
    <xf numFmtId="0" fontId="9" fillId="0" borderId="18" xfId="35" applyFont="1" applyBorder="1" applyAlignment="1">
      <alignment horizontal="center"/>
    </xf>
    <xf numFmtId="0" fontId="9" fillId="0" borderId="1" xfId="35" applyFont="1" applyBorder="1" applyAlignment="1">
      <alignment horizontal="center"/>
    </xf>
    <xf numFmtId="0" fontId="9" fillId="0" borderId="2" xfId="35" applyFont="1" applyBorder="1" applyAlignment="1">
      <alignment horizontal="center"/>
    </xf>
    <xf numFmtId="0" fontId="11" fillId="0" borderId="0" xfId="35" applyFont="1" applyAlignment="1">
      <alignment horizontal="center"/>
    </xf>
    <xf numFmtId="0" fontId="12" fillId="0" borderId="0" xfId="35" applyFont="1" applyAlignment="1">
      <alignment horizontal="center"/>
    </xf>
    <xf numFmtId="0" fontId="9" fillId="0" borderId="0" xfId="35" applyFont="1" applyAlignment="1">
      <alignment horizontal="center"/>
    </xf>
    <xf numFmtId="0" fontId="14" fillId="0" borderId="0" xfId="35" applyFont="1" applyAlignment="1">
      <alignment horizontal="center"/>
    </xf>
    <xf numFmtId="0" fontId="14" fillId="0" borderId="0" xfId="35" applyNumberFormat="1" applyFont="1" applyAlignment="1">
      <alignment horizontal="center"/>
    </xf>
    <xf numFmtId="0" fontId="14" fillId="0" borderId="16" xfId="35" applyFont="1" applyBorder="1" applyAlignment="1">
      <alignment horizontal="center"/>
    </xf>
    <xf numFmtId="0" fontId="10" fillId="0" borderId="16" xfId="35" applyFont="1" applyBorder="1" applyAlignment="1">
      <alignment horizontal="center"/>
    </xf>
    <xf numFmtId="0" fontId="13" fillId="0" borderId="6" xfId="35" applyFont="1" applyBorder="1" applyAlignment="1">
      <alignment horizontal="center" vertical="center" wrapText="1"/>
    </xf>
    <xf numFmtId="0" fontId="9" fillId="0" borderId="7" xfId="35" applyFont="1" applyBorder="1" applyAlignment="1">
      <alignment horizontal="center" vertical="center" wrapText="1"/>
    </xf>
    <xf numFmtId="0" fontId="9" fillId="0" borderId="4" xfId="35" applyFont="1" applyBorder="1" applyAlignment="1">
      <alignment horizontal="center" vertical="center" wrapText="1"/>
    </xf>
    <xf numFmtId="0" fontId="12" fillId="0" borderId="0" xfId="35" applyFont="1" applyBorder="1" applyAlignment="1">
      <alignment horizontal="center"/>
    </xf>
    <xf numFmtId="49" fontId="9" fillId="0" borderId="18" xfId="66" applyNumberFormat="1" applyFont="1" applyBorder="1" applyAlignment="1">
      <alignment horizontal="center" vertical="center"/>
    </xf>
    <xf numFmtId="49" fontId="9" fillId="0" borderId="1" xfId="66" applyNumberFormat="1" applyFont="1" applyBorder="1" applyAlignment="1">
      <alignment horizontal="center" vertical="center"/>
    </xf>
    <xf numFmtId="49" fontId="9" fillId="0" borderId="2" xfId="66" applyNumberFormat="1" applyFont="1" applyBorder="1" applyAlignment="1">
      <alignment horizontal="center" vertical="center"/>
    </xf>
    <xf numFmtId="0" fontId="9" fillId="0" borderId="18" xfId="66" applyFont="1" applyBorder="1" applyAlignment="1">
      <alignment horizontal="center"/>
    </xf>
    <xf numFmtId="0" fontId="9" fillId="0" borderId="1" xfId="66" applyFont="1" applyBorder="1" applyAlignment="1">
      <alignment horizontal="center"/>
    </xf>
    <xf numFmtId="0" fontId="9" fillId="0" borderId="2" xfId="66" applyFont="1" applyBorder="1" applyAlignment="1">
      <alignment horizontal="center"/>
    </xf>
    <xf numFmtId="0" fontId="11" fillId="0" borderId="0" xfId="66" applyFont="1" applyAlignment="1">
      <alignment horizontal="center"/>
    </xf>
    <xf numFmtId="0" fontId="12" fillId="0" borderId="0" xfId="66" applyFont="1" applyAlignment="1">
      <alignment horizontal="center"/>
    </xf>
    <xf numFmtId="0" fontId="9" fillId="0" borderId="0" xfId="66" applyFont="1" applyAlignment="1">
      <alignment horizontal="center"/>
    </xf>
    <xf numFmtId="0" fontId="14" fillId="0" borderId="0" xfId="66" applyFont="1" applyAlignment="1">
      <alignment horizontal="center"/>
    </xf>
    <xf numFmtId="0" fontId="14" fillId="0" borderId="0" xfId="66" applyNumberFormat="1" applyFont="1" applyAlignment="1">
      <alignment horizontal="center"/>
    </xf>
    <xf numFmtId="0" fontId="14" fillId="0" borderId="16" xfId="66" applyFont="1" applyBorder="1" applyAlignment="1">
      <alignment horizontal="center"/>
    </xf>
    <xf numFmtId="0" fontId="10" fillId="0" borderId="16" xfId="66" applyFont="1" applyBorder="1" applyAlignment="1">
      <alignment horizontal="center"/>
    </xf>
    <xf numFmtId="0" fontId="13" fillId="0" borderId="6" xfId="66" applyFont="1" applyBorder="1" applyAlignment="1">
      <alignment horizontal="center" vertical="center" wrapText="1"/>
    </xf>
    <xf numFmtId="0" fontId="9" fillId="0" borderId="7" xfId="66" applyFont="1" applyBorder="1" applyAlignment="1">
      <alignment horizontal="center" vertical="center" wrapText="1"/>
    </xf>
    <xf numFmtId="0" fontId="9" fillId="0" borderId="4" xfId="66" applyFont="1" applyBorder="1" applyAlignment="1">
      <alignment horizontal="center" vertical="center" wrapText="1"/>
    </xf>
    <xf numFmtId="0" fontId="12" fillId="0" borderId="0" xfId="66" applyFont="1" applyBorder="1" applyAlignment="1">
      <alignment horizontal="center"/>
    </xf>
    <xf numFmtId="49" fontId="9" fillId="0" borderId="18" xfId="46" applyNumberFormat="1" applyFont="1" applyBorder="1" applyAlignment="1">
      <alignment horizontal="center" vertical="center"/>
    </xf>
    <xf numFmtId="0" fontId="9" fillId="0" borderId="1" xfId="46" applyNumberFormat="1" applyFont="1" applyBorder="1" applyAlignment="1">
      <alignment horizontal="center" vertical="center"/>
    </xf>
    <xf numFmtId="0" fontId="9" fillId="0" borderId="2" xfId="46" applyNumberFormat="1" applyFont="1" applyBorder="1" applyAlignment="1">
      <alignment horizontal="center" vertical="center"/>
    </xf>
    <xf numFmtId="49" fontId="9" fillId="0" borderId="18" xfId="41" applyNumberFormat="1" applyFont="1" applyBorder="1" applyAlignment="1">
      <alignment horizontal="center" vertical="center"/>
    </xf>
    <xf numFmtId="49" fontId="9" fillId="0" borderId="1" xfId="41" applyNumberFormat="1" applyFont="1" applyBorder="1" applyAlignment="1">
      <alignment horizontal="center" vertical="center"/>
    </xf>
    <xf numFmtId="0" fontId="9" fillId="0" borderId="18" xfId="41" applyFont="1" applyBorder="1" applyAlignment="1">
      <alignment horizontal="center"/>
    </xf>
    <xf numFmtId="0" fontId="9" fillId="0" borderId="1" xfId="41" applyFont="1" applyBorder="1" applyAlignment="1">
      <alignment horizontal="center"/>
    </xf>
    <xf numFmtId="0" fontId="9" fillId="0" borderId="2" xfId="41" applyFont="1" applyBorder="1" applyAlignment="1">
      <alignment horizontal="center"/>
    </xf>
    <xf numFmtId="0" fontId="11" fillId="0" borderId="0" xfId="41" applyFont="1" applyAlignment="1">
      <alignment horizontal="center"/>
    </xf>
    <xf numFmtId="0" fontId="12" fillId="0" borderId="0" xfId="41" applyFont="1" applyAlignment="1">
      <alignment horizontal="center"/>
    </xf>
    <xf numFmtId="0" fontId="9" fillId="0" borderId="0" xfId="41" applyFont="1" applyAlignment="1">
      <alignment horizontal="center"/>
    </xf>
    <xf numFmtId="0" fontId="14" fillId="0" borderId="0" xfId="41" applyFont="1" applyAlignment="1">
      <alignment horizontal="center"/>
    </xf>
    <xf numFmtId="0" fontId="14" fillId="0" borderId="16" xfId="41" applyFont="1" applyBorder="1" applyAlignment="1">
      <alignment horizontal="center"/>
    </xf>
    <xf numFmtId="0" fontId="10" fillId="0" borderId="16" xfId="41" applyFont="1" applyBorder="1" applyAlignment="1">
      <alignment horizontal="center"/>
    </xf>
    <xf numFmtId="0" fontId="13" fillId="0" borderId="6" xfId="41" applyFont="1" applyBorder="1" applyAlignment="1">
      <alignment horizontal="center" vertical="center" wrapText="1"/>
    </xf>
    <xf numFmtId="0" fontId="9" fillId="0" borderId="7" xfId="41" applyFont="1" applyBorder="1" applyAlignment="1">
      <alignment horizontal="center" vertical="center" wrapText="1"/>
    </xf>
    <xf numFmtId="0" fontId="9" fillId="0" borderId="4" xfId="41" applyFont="1" applyBorder="1" applyAlignment="1">
      <alignment horizontal="center" vertical="center" wrapText="1"/>
    </xf>
    <xf numFmtId="0" fontId="9" fillId="0" borderId="1" xfId="41" applyNumberFormat="1" applyFont="1" applyBorder="1" applyAlignment="1">
      <alignment horizontal="center" vertical="center"/>
    </xf>
    <xf numFmtId="0" fontId="9" fillId="0" borderId="2" xfId="41" applyNumberFormat="1" applyFont="1" applyBorder="1" applyAlignment="1">
      <alignment horizontal="center" vertical="center"/>
    </xf>
    <xf numFmtId="49" fontId="9" fillId="0" borderId="2" xfId="41" applyNumberFormat="1" applyFont="1" applyBorder="1" applyAlignment="1">
      <alignment horizontal="center" vertical="center"/>
    </xf>
    <xf numFmtId="0" fontId="12" fillId="0" borderId="0" xfId="41" applyFont="1" applyBorder="1" applyAlignment="1">
      <alignment horizontal="center"/>
    </xf>
    <xf numFmtId="0" fontId="11" fillId="0" borderId="0" xfId="56" applyFont="1" applyAlignment="1">
      <alignment horizontal="center"/>
    </xf>
    <xf numFmtId="0" fontId="12" fillId="0" borderId="0" xfId="56" applyFont="1" applyAlignment="1">
      <alignment horizontal="center"/>
    </xf>
    <xf numFmtId="0" fontId="9" fillId="0" borderId="0" xfId="56" applyFont="1" applyAlignment="1">
      <alignment horizontal="center"/>
    </xf>
    <xf numFmtId="0" fontId="12" fillId="0" borderId="0" xfId="56" applyFont="1" applyBorder="1" applyAlignment="1">
      <alignment horizontal="center"/>
    </xf>
    <xf numFmtId="0" fontId="14" fillId="0" borderId="16" xfId="56" applyFont="1" applyBorder="1" applyAlignment="1">
      <alignment horizontal="center"/>
    </xf>
    <xf numFmtId="0" fontId="10" fillId="0" borderId="16" xfId="56" applyFont="1" applyBorder="1" applyAlignment="1">
      <alignment horizontal="center"/>
    </xf>
    <xf numFmtId="49" fontId="9" fillId="0" borderId="18" xfId="56" applyNumberFormat="1" applyFont="1" applyBorder="1" applyAlignment="1">
      <alignment horizontal="center" vertical="center"/>
    </xf>
    <xf numFmtId="49" fontId="9" fillId="0" borderId="1" xfId="56" applyNumberFormat="1" applyFont="1" applyBorder="1" applyAlignment="1">
      <alignment horizontal="center" vertical="center"/>
    </xf>
    <xf numFmtId="0" fontId="13" fillId="0" borderId="6" xfId="56" applyFont="1" applyBorder="1" applyAlignment="1">
      <alignment horizontal="center" vertical="center" wrapText="1"/>
    </xf>
    <xf numFmtId="0" fontId="9" fillId="0" borderId="7" xfId="56" applyFont="1" applyBorder="1" applyAlignment="1">
      <alignment horizontal="center" vertical="center" wrapText="1"/>
    </xf>
    <xf numFmtId="0" fontId="9" fillId="0" borderId="4" xfId="56" applyFont="1" applyBorder="1" applyAlignment="1">
      <alignment horizontal="center" vertical="center" wrapText="1"/>
    </xf>
    <xf numFmtId="0" fontId="14" fillId="0" borderId="0" xfId="56" applyFont="1" applyAlignment="1">
      <alignment horizontal="center"/>
    </xf>
    <xf numFmtId="0" fontId="14" fillId="0" borderId="0" xfId="56" applyNumberFormat="1" applyFont="1" applyAlignment="1">
      <alignment horizontal="center"/>
    </xf>
    <xf numFmtId="0" fontId="9" fillId="0" borderId="18" xfId="56" applyFont="1" applyBorder="1" applyAlignment="1">
      <alignment horizontal="center"/>
    </xf>
    <xf numFmtId="0" fontId="9" fillId="0" borderId="1" xfId="56" applyFont="1" applyBorder="1" applyAlignment="1">
      <alignment horizontal="center"/>
    </xf>
    <xf numFmtId="0" fontId="9" fillId="0" borderId="2" xfId="56" applyFont="1" applyBorder="1" applyAlignment="1">
      <alignment horizontal="center"/>
    </xf>
    <xf numFmtId="0" fontId="9" fillId="0" borderId="1" xfId="56" applyNumberFormat="1" applyFont="1" applyBorder="1" applyAlignment="1">
      <alignment horizontal="center" vertical="center"/>
    </xf>
    <xf numFmtId="0" fontId="9" fillId="0" borderId="2" xfId="56" applyNumberFormat="1" applyFont="1" applyBorder="1" applyAlignment="1">
      <alignment horizontal="center" vertical="center"/>
    </xf>
    <xf numFmtId="49" fontId="9" fillId="0" borderId="2" xfId="56" applyNumberFormat="1" applyFont="1" applyBorder="1" applyAlignment="1">
      <alignment horizontal="center" vertical="center"/>
    </xf>
    <xf numFmtId="0" fontId="15" fillId="0" borderId="27" xfId="29" applyFont="1" applyBorder="1" applyAlignment="1">
      <alignment horizontal="center"/>
    </xf>
    <xf numFmtId="0" fontId="11" fillId="0" borderId="0" xfId="37" applyFont="1" applyAlignment="1">
      <alignment horizontal="center"/>
    </xf>
    <xf numFmtId="49" fontId="9" fillId="0" borderId="18" xfId="60" applyNumberFormat="1" applyFont="1" applyBorder="1" applyAlignment="1">
      <alignment horizontal="center" vertical="center"/>
    </xf>
    <xf numFmtId="49" fontId="9" fillId="0" borderId="1" xfId="60" applyNumberFormat="1" applyFont="1" applyBorder="1" applyAlignment="1">
      <alignment horizontal="center" vertical="center"/>
    </xf>
    <xf numFmtId="49" fontId="9" fillId="0" borderId="2" xfId="60" applyNumberFormat="1" applyFont="1" applyBorder="1" applyAlignment="1">
      <alignment horizontal="center" vertical="center"/>
    </xf>
    <xf numFmtId="0" fontId="9" fillId="0" borderId="18" xfId="60" applyFont="1" applyBorder="1" applyAlignment="1">
      <alignment horizontal="center"/>
    </xf>
    <xf numFmtId="0" fontId="9" fillId="0" borderId="1" xfId="60" applyFont="1" applyBorder="1" applyAlignment="1">
      <alignment horizontal="center"/>
    </xf>
    <xf numFmtId="0" fontId="9" fillId="0" borderId="2" xfId="60" applyFont="1" applyBorder="1" applyAlignment="1">
      <alignment horizontal="center"/>
    </xf>
    <xf numFmtId="0" fontId="11" fillId="0" borderId="0" xfId="60" applyFont="1" applyAlignment="1">
      <alignment horizontal="center"/>
    </xf>
    <xf numFmtId="0" fontId="12" fillId="0" borderId="0" xfId="60" applyFont="1" applyAlignment="1">
      <alignment horizontal="center"/>
    </xf>
    <xf numFmtId="0" fontId="9" fillId="0" borderId="0" xfId="60" applyFont="1" applyAlignment="1">
      <alignment horizontal="center"/>
    </xf>
    <xf numFmtId="0" fontId="14" fillId="0" borderId="0" xfId="60" applyFont="1" applyAlignment="1">
      <alignment horizontal="center"/>
    </xf>
    <xf numFmtId="0" fontId="14" fillId="0" borderId="0" xfId="44" applyNumberFormat="1" applyFont="1" applyAlignment="1">
      <alignment horizontal="center"/>
    </xf>
    <xf numFmtId="0" fontId="14" fillId="0" borderId="16" xfId="60" applyFont="1" applyBorder="1" applyAlignment="1">
      <alignment horizontal="center"/>
    </xf>
    <xf numFmtId="0" fontId="10" fillId="0" borderId="16" xfId="60" applyFont="1" applyBorder="1" applyAlignment="1">
      <alignment horizontal="center"/>
    </xf>
    <xf numFmtId="0" fontId="13" fillId="0" borderId="6" xfId="60" applyFont="1" applyBorder="1" applyAlignment="1">
      <alignment horizontal="center" vertical="center" wrapText="1"/>
    </xf>
    <xf numFmtId="0" fontId="9" fillId="0" borderId="7" xfId="60" applyFont="1" applyBorder="1" applyAlignment="1">
      <alignment horizontal="center" vertical="center" wrapText="1"/>
    </xf>
    <xf numFmtId="0" fontId="9" fillId="0" borderId="4" xfId="60" applyFont="1" applyBorder="1" applyAlignment="1">
      <alignment horizontal="center" vertical="center" wrapText="1"/>
    </xf>
    <xf numFmtId="0" fontId="12" fillId="0" borderId="0" xfId="60" applyFont="1" applyBorder="1" applyAlignment="1">
      <alignment horizontal="center"/>
    </xf>
    <xf numFmtId="49" fontId="9" fillId="0" borderId="1" xfId="46" applyNumberFormat="1" applyFont="1" applyBorder="1" applyAlignment="1">
      <alignment horizontal="center" vertical="center"/>
    </xf>
    <xf numFmtId="49" fontId="9" fillId="0" borderId="2" xfId="46" applyNumberFormat="1" applyFont="1" applyBorder="1" applyAlignment="1">
      <alignment horizontal="center" vertical="center"/>
    </xf>
    <xf numFmtId="0" fontId="9" fillId="0" borderId="18" xfId="46" applyFont="1" applyBorder="1" applyAlignment="1">
      <alignment horizontal="center"/>
    </xf>
    <xf numFmtId="0" fontId="9" fillId="0" borderId="1" xfId="46" applyFont="1" applyBorder="1" applyAlignment="1">
      <alignment horizontal="center"/>
    </xf>
    <xf numFmtId="0" fontId="9" fillId="0" borderId="2" xfId="46" applyFont="1" applyBorder="1" applyAlignment="1">
      <alignment horizontal="center"/>
    </xf>
    <xf numFmtId="0" fontId="11" fillId="0" borderId="0" xfId="46" applyFont="1" applyAlignment="1">
      <alignment horizontal="center"/>
    </xf>
    <xf numFmtId="0" fontId="12" fillId="0" borderId="0" xfId="46" applyFont="1" applyAlignment="1">
      <alignment horizontal="center"/>
    </xf>
    <xf numFmtId="0" fontId="9" fillId="0" borderId="0" xfId="46" applyFont="1" applyAlignment="1">
      <alignment horizontal="center"/>
    </xf>
    <xf numFmtId="0" fontId="14" fillId="0" borderId="0" xfId="46" applyFont="1" applyAlignment="1">
      <alignment horizontal="center"/>
    </xf>
    <xf numFmtId="0" fontId="14" fillId="0" borderId="0" xfId="46" applyNumberFormat="1" applyFont="1" applyAlignment="1">
      <alignment horizontal="center"/>
    </xf>
    <xf numFmtId="0" fontId="14" fillId="0" borderId="16" xfId="46" applyFont="1" applyBorder="1" applyAlignment="1">
      <alignment horizontal="center"/>
    </xf>
    <xf numFmtId="0" fontId="10" fillId="0" borderId="16" xfId="46" applyFont="1" applyBorder="1" applyAlignment="1">
      <alignment horizontal="center"/>
    </xf>
    <xf numFmtId="0" fontId="13" fillId="0" borderId="6" xfId="46" applyFont="1" applyBorder="1" applyAlignment="1">
      <alignment horizontal="center" vertical="center" wrapText="1"/>
    </xf>
    <xf numFmtId="0" fontId="9" fillId="0" borderId="7" xfId="46" applyFont="1" applyBorder="1" applyAlignment="1">
      <alignment horizontal="center" vertical="center" wrapText="1"/>
    </xf>
    <xf numFmtId="0" fontId="9" fillId="0" borderId="4" xfId="46" applyFont="1" applyBorder="1" applyAlignment="1">
      <alignment horizontal="center" vertical="center" wrapText="1"/>
    </xf>
    <xf numFmtId="0" fontId="12" fillId="0" borderId="0" xfId="46" applyFont="1" applyBorder="1" applyAlignment="1">
      <alignment horizontal="center"/>
    </xf>
    <xf numFmtId="49" fontId="9" fillId="0" borderId="18" xfId="37" applyNumberFormat="1" applyFont="1" applyBorder="1" applyAlignment="1">
      <alignment horizontal="center" vertical="center"/>
    </xf>
    <xf numFmtId="49" fontId="9" fillId="0" borderId="1" xfId="37" applyNumberFormat="1" applyFont="1" applyBorder="1" applyAlignment="1">
      <alignment horizontal="center" vertical="center"/>
    </xf>
    <xf numFmtId="49" fontId="9" fillId="0" borderId="2" xfId="37" applyNumberFormat="1" applyFont="1" applyBorder="1" applyAlignment="1">
      <alignment horizontal="center" vertical="center"/>
    </xf>
    <xf numFmtId="0" fontId="9" fillId="0" borderId="18" xfId="37" applyFont="1" applyBorder="1" applyAlignment="1">
      <alignment horizontal="center"/>
    </xf>
    <xf numFmtId="0" fontId="9" fillId="0" borderId="1" xfId="37" applyFont="1" applyBorder="1" applyAlignment="1">
      <alignment horizontal="center"/>
    </xf>
    <xf numFmtId="0" fontId="9" fillId="0" borderId="2" xfId="37" applyFont="1" applyBorder="1" applyAlignment="1">
      <alignment horizontal="center"/>
    </xf>
    <xf numFmtId="0" fontId="12" fillId="0" borderId="0" xfId="37" applyFont="1" applyAlignment="1">
      <alignment horizontal="center"/>
    </xf>
    <xf numFmtId="0" fontId="9" fillId="0" borderId="0" xfId="37" applyFont="1" applyAlignment="1">
      <alignment horizontal="center"/>
    </xf>
    <xf numFmtId="0" fontId="14" fillId="0" borderId="0" xfId="37" applyFont="1" applyAlignment="1">
      <alignment horizontal="center"/>
    </xf>
    <xf numFmtId="0" fontId="14" fillId="0" borderId="16" xfId="37" applyFont="1" applyBorder="1" applyAlignment="1">
      <alignment horizontal="center"/>
    </xf>
    <xf numFmtId="0" fontId="10" fillId="0" borderId="16" xfId="37" applyFont="1" applyBorder="1" applyAlignment="1">
      <alignment horizontal="center"/>
    </xf>
    <xf numFmtId="0" fontId="13" fillId="0" borderId="6" xfId="37" applyFont="1" applyBorder="1" applyAlignment="1">
      <alignment horizontal="center" vertical="center" wrapText="1"/>
    </xf>
    <xf numFmtId="0" fontId="9" fillId="0" borderId="7" xfId="37" applyFont="1" applyBorder="1" applyAlignment="1">
      <alignment horizontal="center" vertical="center" wrapText="1"/>
    </xf>
    <xf numFmtId="0" fontId="9" fillId="0" borderId="4" xfId="37" applyFont="1" applyBorder="1" applyAlignment="1">
      <alignment horizontal="center" vertical="center" wrapText="1"/>
    </xf>
    <xf numFmtId="0" fontId="12" fillId="0" borderId="0" xfId="37" applyFont="1" applyBorder="1" applyAlignment="1">
      <alignment horizontal="center"/>
    </xf>
    <xf numFmtId="49" fontId="9" fillId="0" borderId="18" xfId="44" applyNumberFormat="1" applyFont="1" applyBorder="1" applyAlignment="1">
      <alignment horizontal="center" vertical="center"/>
    </xf>
    <xf numFmtId="49" fontId="9" fillId="0" borderId="1" xfId="44" applyNumberFormat="1" applyFont="1" applyBorder="1" applyAlignment="1">
      <alignment horizontal="center" vertical="center"/>
    </xf>
    <xf numFmtId="49" fontId="9" fillId="0" borderId="2" xfId="44" applyNumberFormat="1" applyFont="1" applyBorder="1" applyAlignment="1">
      <alignment horizontal="center" vertical="center"/>
    </xf>
    <xf numFmtId="0" fontId="9" fillId="0" borderId="18" xfId="44" applyFont="1" applyBorder="1" applyAlignment="1">
      <alignment horizontal="center"/>
    </xf>
    <xf numFmtId="0" fontId="9" fillId="0" borderId="1" xfId="44" applyFont="1" applyBorder="1" applyAlignment="1">
      <alignment horizontal="center"/>
    </xf>
    <xf numFmtId="0" fontId="9" fillId="0" borderId="2" xfId="44" applyFont="1" applyBorder="1" applyAlignment="1">
      <alignment horizontal="center"/>
    </xf>
    <xf numFmtId="0" fontId="11" fillId="0" borderId="0" xfId="44" applyFont="1" applyAlignment="1">
      <alignment horizontal="center"/>
    </xf>
    <xf numFmtId="0" fontId="12" fillId="0" borderId="0" xfId="44" applyFont="1" applyAlignment="1">
      <alignment horizontal="center"/>
    </xf>
    <xf numFmtId="0" fontId="9" fillId="0" borderId="0" xfId="44" applyFont="1" applyAlignment="1">
      <alignment horizontal="center"/>
    </xf>
    <xf numFmtId="0" fontId="14" fillId="0" borderId="0" xfId="44" applyFont="1" applyAlignment="1">
      <alignment horizontal="center"/>
    </xf>
    <xf numFmtId="0" fontId="14" fillId="0" borderId="16" xfId="44" applyFont="1" applyBorder="1" applyAlignment="1">
      <alignment horizontal="center"/>
    </xf>
    <xf numFmtId="0" fontId="10" fillId="0" borderId="16" xfId="44" applyFont="1" applyBorder="1" applyAlignment="1">
      <alignment horizontal="center"/>
    </xf>
    <xf numFmtId="0" fontId="13" fillId="0" borderId="6" xfId="44" applyFont="1" applyBorder="1" applyAlignment="1">
      <alignment horizontal="center" vertical="center" wrapText="1"/>
    </xf>
    <xf numFmtId="0" fontId="9" fillId="0" borderId="7" xfId="44" applyFont="1" applyBorder="1" applyAlignment="1">
      <alignment horizontal="center" vertical="center" wrapText="1"/>
    </xf>
    <xf numFmtId="0" fontId="9" fillId="0" borderId="4" xfId="44" applyFont="1" applyBorder="1" applyAlignment="1">
      <alignment horizontal="center" vertical="center" wrapText="1"/>
    </xf>
    <xf numFmtId="0" fontId="12" fillId="0" borderId="0" xfId="44" applyFont="1" applyBorder="1" applyAlignment="1">
      <alignment horizontal="center"/>
    </xf>
    <xf numFmtId="0" fontId="15" fillId="0" borderId="16" xfId="29" applyFont="1" applyBorder="1" applyAlignment="1">
      <alignment horizontal="center"/>
    </xf>
    <xf numFmtId="0" fontId="15" fillId="0" borderId="0" xfId="10" applyFont="1" applyBorder="1" applyAlignment="1">
      <alignment horizontal="center"/>
    </xf>
    <xf numFmtId="0" fontId="11" fillId="0" borderId="0" xfId="36" applyFont="1" applyAlignment="1">
      <alignment horizontal="right"/>
    </xf>
    <xf numFmtId="0" fontId="10" fillId="0" borderId="16" xfId="36" applyFont="1" applyBorder="1" applyAlignment="1">
      <alignment horizontal="center"/>
    </xf>
    <xf numFmtId="0" fontId="12" fillId="0" borderId="0" xfId="36" applyFont="1" applyBorder="1" applyAlignment="1">
      <alignment horizontal="center"/>
    </xf>
    <xf numFmtId="0" fontId="14" fillId="0" borderId="0" xfId="36" applyFont="1" applyAlignment="1">
      <alignment horizontal="center"/>
    </xf>
    <xf numFmtId="0" fontId="14" fillId="0" borderId="16" xfId="36" applyFont="1" applyBorder="1" applyAlignment="1">
      <alignment horizontal="center"/>
    </xf>
    <xf numFmtId="0" fontId="9" fillId="0" borderId="0" xfId="36" applyFont="1" applyBorder="1" applyAlignment="1"/>
    <xf numFmtId="49" fontId="9" fillId="0" borderId="18" xfId="36" applyNumberFormat="1" applyFont="1" applyBorder="1" applyAlignment="1">
      <alignment horizontal="center" vertical="center"/>
    </xf>
    <xf numFmtId="49" fontId="15" fillId="0" borderId="18" xfId="36" applyNumberFormat="1" applyFont="1" applyBorder="1" applyAlignment="1">
      <alignment horizontal="center" vertical="center"/>
    </xf>
    <xf numFmtId="0" fontId="14" fillId="0" borderId="0" xfId="36" applyNumberFormat="1" applyFont="1" applyAlignment="1">
      <alignment horizontal="center"/>
    </xf>
    <xf numFmtId="0" fontId="13" fillId="0" borderId="6" xfId="36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18" xfId="36" applyFont="1" applyBorder="1" applyAlignment="1">
      <alignment horizontal="center"/>
    </xf>
    <xf numFmtId="0" fontId="0" fillId="0" borderId="1" xfId="0" applyBorder="1" applyAlignment="1"/>
    <xf numFmtId="0" fontId="0" fillId="0" borderId="2" xfId="0" applyBorder="1" applyAlignment="1"/>
    <xf numFmtId="49" fontId="9" fillId="0" borderId="18" xfId="27" applyNumberFormat="1" applyFont="1" applyBorder="1" applyAlignment="1">
      <alignment horizontal="center" vertical="center"/>
    </xf>
    <xf numFmtId="0" fontId="13" fillId="0" borderId="6" xfId="27" applyFont="1" applyBorder="1" applyAlignment="1">
      <alignment horizontal="center" vertical="center" wrapText="1"/>
    </xf>
    <xf numFmtId="0" fontId="9" fillId="0" borderId="18" xfId="27" applyFont="1" applyBorder="1" applyAlignment="1">
      <alignment horizontal="center"/>
    </xf>
    <xf numFmtId="0" fontId="10" fillId="0" borderId="16" xfId="27" applyFont="1" applyBorder="1" applyAlignment="1">
      <alignment horizontal="center"/>
    </xf>
    <xf numFmtId="0" fontId="12" fillId="0" borderId="0" xfId="27" applyFont="1" applyBorder="1" applyAlignment="1">
      <alignment horizontal="center"/>
    </xf>
    <xf numFmtId="0" fontId="14" fillId="0" borderId="0" xfId="27" applyFont="1" applyAlignment="1">
      <alignment horizontal="center"/>
    </xf>
    <xf numFmtId="0" fontId="14" fillId="0" borderId="0" xfId="27" applyNumberFormat="1" applyFont="1" applyAlignment="1">
      <alignment horizontal="center"/>
    </xf>
    <xf numFmtId="0" fontId="9" fillId="0" borderId="0" xfId="27" applyFont="1" applyBorder="1" applyAlignment="1"/>
    <xf numFmtId="0" fontId="14" fillId="0" borderId="16" xfId="27" applyFont="1" applyBorder="1" applyAlignment="1">
      <alignment horizontal="center"/>
    </xf>
    <xf numFmtId="0" fontId="9" fillId="0" borderId="0" xfId="28" applyFont="1" applyBorder="1" applyAlignment="1"/>
    <xf numFmtId="0" fontId="14" fillId="0" borderId="0" xfId="28" applyNumberFormat="1" applyFont="1" applyAlignment="1">
      <alignment horizontal="center"/>
    </xf>
    <xf numFmtId="49" fontId="9" fillId="0" borderId="18" xfId="28" applyNumberFormat="1" applyFont="1" applyBorder="1" applyAlignment="1">
      <alignment horizontal="center" vertical="center"/>
    </xf>
    <xf numFmtId="0" fontId="11" fillId="0" borderId="0" xfId="28" applyFont="1" applyAlignment="1">
      <alignment horizontal="right"/>
    </xf>
    <xf numFmtId="0" fontId="10" fillId="0" borderId="16" xfId="28" applyFont="1" applyBorder="1" applyAlignment="1">
      <alignment horizontal="center"/>
    </xf>
    <xf numFmtId="0" fontId="12" fillId="0" borderId="0" xfId="28" applyFont="1" applyBorder="1" applyAlignment="1">
      <alignment horizontal="center"/>
    </xf>
    <xf numFmtId="0" fontId="14" fillId="0" borderId="0" xfId="28" applyFont="1" applyAlignment="1">
      <alignment horizontal="center"/>
    </xf>
    <xf numFmtId="0" fontId="9" fillId="0" borderId="18" xfId="28" applyFont="1" applyBorder="1" applyAlignment="1">
      <alignment horizontal="center"/>
    </xf>
    <xf numFmtId="0" fontId="14" fillId="0" borderId="16" xfId="28" applyFont="1" applyBorder="1" applyAlignment="1">
      <alignment horizontal="center"/>
    </xf>
    <xf numFmtId="0" fontId="13" fillId="0" borderId="6" xfId="28" applyFont="1" applyBorder="1" applyAlignment="1">
      <alignment horizontal="center" vertical="center" wrapText="1"/>
    </xf>
    <xf numFmtId="49" fontId="9" fillId="0" borderId="18" xfId="33" applyNumberFormat="1" applyFont="1" applyBorder="1" applyAlignment="1">
      <alignment horizontal="center" vertical="center"/>
    </xf>
    <xf numFmtId="49" fontId="9" fillId="0" borderId="1" xfId="33" applyNumberFormat="1" applyFont="1" applyBorder="1" applyAlignment="1">
      <alignment horizontal="center" vertical="center"/>
    </xf>
    <xf numFmtId="49" fontId="9" fillId="0" borderId="2" xfId="33" applyNumberFormat="1" applyFont="1" applyBorder="1" applyAlignment="1">
      <alignment horizontal="center" vertical="center"/>
    </xf>
    <xf numFmtId="0" fontId="9" fillId="0" borderId="18" xfId="33" applyFont="1" applyBorder="1" applyAlignment="1">
      <alignment horizontal="center"/>
    </xf>
    <xf numFmtId="0" fontId="9" fillId="0" borderId="1" xfId="33" applyFont="1" applyBorder="1" applyAlignment="1">
      <alignment horizontal="center"/>
    </xf>
    <xf numFmtId="0" fontId="9" fillId="0" borderId="2" xfId="33" applyFont="1" applyBorder="1" applyAlignment="1">
      <alignment horizontal="center"/>
    </xf>
    <xf numFmtId="0" fontId="11" fillId="0" borderId="0" xfId="33" applyFont="1" applyAlignment="1">
      <alignment horizontal="center"/>
    </xf>
    <xf numFmtId="0" fontId="12" fillId="0" borderId="0" xfId="33" applyFont="1" applyAlignment="1">
      <alignment horizontal="center"/>
    </xf>
    <xf numFmtId="0" fontId="9" fillId="0" borderId="0" xfId="33" applyFont="1" applyAlignment="1">
      <alignment horizontal="center"/>
    </xf>
    <xf numFmtId="0" fontId="14" fillId="0" borderId="0" xfId="33" applyFont="1" applyAlignment="1">
      <alignment horizontal="center"/>
    </xf>
    <xf numFmtId="0" fontId="14" fillId="0" borderId="0" xfId="33" applyNumberFormat="1" applyFont="1" applyAlignment="1">
      <alignment horizontal="center"/>
    </xf>
    <xf numFmtId="0" fontId="14" fillId="0" borderId="16" xfId="33" applyFont="1" applyBorder="1" applyAlignment="1">
      <alignment horizontal="center"/>
    </xf>
    <xf numFmtId="0" fontId="10" fillId="0" borderId="16" xfId="33" applyFont="1" applyBorder="1" applyAlignment="1">
      <alignment horizontal="center"/>
    </xf>
    <xf numFmtId="0" fontId="13" fillId="0" borderId="6" xfId="33" applyFont="1" applyBorder="1" applyAlignment="1">
      <alignment horizontal="center" vertical="center" wrapText="1"/>
    </xf>
    <xf numFmtId="0" fontId="9" fillId="0" borderId="7" xfId="33" applyFont="1" applyBorder="1" applyAlignment="1">
      <alignment horizontal="center" vertical="center" wrapText="1"/>
    </xf>
    <xf numFmtId="0" fontId="9" fillId="0" borderId="4" xfId="33" applyFont="1" applyBorder="1" applyAlignment="1">
      <alignment horizontal="center" vertical="center" wrapText="1"/>
    </xf>
    <xf numFmtId="0" fontId="12" fillId="0" borderId="0" xfId="33" applyFont="1" applyBorder="1" applyAlignment="1">
      <alignment horizontal="center"/>
    </xf>
    <xf numFmtId="49" fontId="9" fillId="0" borderId="18" xfId="38" applyNumberFormat="1" applyFont="1" applyBorder="1" applyAlignment="1">
      <alignment horizontal="center" vertical="center"/>
    </xf>
    <xf numFmtId="49" fontId="9" fillId="0" borderId="1" xfId="38" applyNumberFormat="1" applyFont="1" applyBorder="1" applyAlignment="1">
      <alignment horizontal="center" vertical="center"/>
    </xf>
    <xf numFmtId="49" fontId="9" fillId="0" borderId="2" xfId="38" applyNumberFormat="1" applyFont="1" applyBorder="1" applyAlignment="1">
      <alignment horizontal="center" vertical="center"/>
    </xf>
    <xf numFmtId="0" fontId="9" fillId="0" borderId="18" xfId="38" applyFont="1" applyBorder="1" applyAlignment="1">
      <alignment horizontal="center"/>
    </xf>
    <xf numFmtId="0" fontId="9" fillId="0" borderId="1" xfId="38" applyFont="1" applyBorder="1" applyAlignment="1">
      <alignment horizontal="center"/>
    </xf>
    <xf numFmtId="0" fontId="9" fillId="0" borderId="2" xfId="38" applyFont="1" applyBorder="1" applyAlignment="1">
      <alignment horizontal="center"/>
    </xf>
    <xf numFmtId="0" fontId="11" fillId="0" borderId="0" xfId="38" applyFont="1" applyAlignment="1">
      <alignment horizontal="center"/>
    </xf>
    <xf numFmtId="0" fontId="12" fillId="0" borderId="0" xfId="38" applyFont="1" applyAlignment="1">
      <alignment horizontal="center"/>
    </xf>
    <xf numFmtId="0" fontId="9" fillId="0" borderId="0" xfId="38" applyFont="1" applyAlignment="1">
      <alignment horizontal="center"/>
    </xf>
    <xf numFmtId="0" fontId="14" fillId="0" borderId="0" xfId="38" applyFont="1" applyAlignment="1">
      <alignment horizontal="center"/>
    </xf>
    <xf numFmtId="0" fontId="14" fillId="0" borderId="0" xfId="38" applyNumberFormat="1" applyFont="1" applyAlignment="1">
      <alignment horizontal="center"/>
    </xf>
    <xf numFmtId="0" fontId="14" fillId="0" borderId="16" xfId="38" applyFont="1" applyBorder="1" applyAlignment="1">
      <alignment horizontal="center"/>
    </xf>
    <xf numFmtId="0" fontId="10" fillId="0" borderId="16" xfId="38" applyFont="1" applyBorder="1" applyAlignment="1">
      <alignment horizontal="center"/>
    </xf>
    <xf numFmtId="0" fontId="13" fillId="0" borderId="6" xfId="38" applyFont="1" applyBorder="1" applyAlignment="1">
      <alignment horizontal="center" vertical="center" wrapText="1"/>
    </xf>
    <xf numFmtId="0" fontId="9" fillId="0" borderId="7" xfId="38" applyFont="1" applyBorder="1" applyAlignment="1">
      <alignment horizontal="center" vertical="center" wrapText="1"/>
    </xf>
    <xf numFmtId="0" fontId="9" fillId="0" borderId="4" xfId="38" applyFont="1" applyBorder="1" applyAlignment="1">
      <alignment horizontal="center" vertical="center" wrapText="1"/>
    </xf>
    <xf numFmtId="0" fontId="12" fillId="0" borderId="0" xfId="38" applyFont="1" applyBorder="1" applyAlignment="1">
      <alignment horizontal="center"/>
    </xf>
    <xf numFmtId="0" fontId="11" fillId="0" borderId="0" xfId="47" applyFont="1" applyAlignment="1">
      <alignment horizontal="center"/>
    </xf>
    <xf numFmtId="0" fontId="12" fillId="0" borderId="0" xfId="47" applyFont="1" applyAlignment="1">
      <alignment horizontal="center"/>
    </xf>
    <xf numFmtId="0" fontId="9" fillId="0" borderId="0" xfId="47" applyFont="1" applyAlignment="1">
      <alignment horizontal="center"/>
    </xf>
    <xf numFmtId="0" fontId="12" fillId="0" borderId="0" xfId="47" applyFont="1" applyBorder="1" applyAlignment="1">
      <alignment horizontal="center"/>
    </xf>
    <xf numFmtId="0" fontId="14" fillId="0" borderId="16" xfId="47" applyFont="1" applyBorder="1" applyAlignment="1">
      <alignment horizontal="center"/>
    </xf>
    <xf numFmtId="0" fontId="10" fillId="0" borderId="16" xfId="47" applyFont="1" applyBorder="1" applyAlignment="1">
      <alignment horizontal="center"/>
    </xf>
    <xf numFmtId="49" fontId="9" fillId="0" borderId="18" xfId="47" applyNumberFormat="1" applyFont="1" applyBorder="1" applyAlignment="1">
      <alignment horizontal="center" vertical="center"/>
    </xf>
    <xf numFmtId="49" fontId="9" fillId="0" borderId="1" xfId="47" applyNumberFormat="1" applyFont="1" applyBorder="1" applyAlignment="1">
      <alignment horizontal="center" vertical="center"/>
    </xf>
    <xf numFmtId="0" fontId="13" fillId="0" borderId="6" xfId="47" applyFont="1" applyBorder="1" applyAlignment="1">
      <alignment horizontal="center" vertical="center" wrapText="1"/>
    </xf>
    <xf numFmtId="0" fontId="9" fillId="0" borderId="7" xfId="47" applyFont="1" applyBorder="1" applyAlignment="1">
      <alignment horizontal="center" vertical="center" wrapText="1"/>
    </xf>
    <xf numFmtId="0" fontId="9" fillId="0" borderId="4" xfId="47" applyFont="1" applyBorder="1" applyAlignment="1">
      <alignment horizontal="center" vertical="center" wrapText="1"/>
    </xf>
    <xf numFmtId="0" fontId="14" fillId="0" borderId="0" xfId="47" applyFont="1" applyAlignment="1">
      <alignment horizontal="center"/>
    </xf>
    <xf numFmtId="0" fontId="14" fillId="0" borderId="0" xfId="47" applyNumberFormat="1" applyFont="1" applyAlignment="1">
      <alignment horizontal="center"/>
    </xf>
    <xf numFmtId="0" fontId="9" fillId="0" borderId="18" xfId="47" applyFont="1" applyBorder="1" applyAlignment="1">
      <alignment horizontal="center"/>
    </xf>
    <xf numFmtId="0" fontId="9" fillId="0" borderId="1" xfId="47" applyFont="1" applyBorder="1" applyAlignment="1">
      <alignment horizontal="center"/>
    </xf>
    <xf numFmtId="0" fontId="9" fillId="0" borderId="2" xfId="47" applyFont="1" applyBorder="1" applyAlignment="1">
      <alignment horizontal="center"/>
    </xf>
    <xf numFmtId="49" fontId="9" fillId="0" borderId="2" xfId="47" applyNumberFormat="1" applyFont="1" applyBorder="1" applyAlignment="1">
      <alignment horizontal="center" vertical="center"/>
    </xf>
    <xf numFmtId="0" fontId="11" fillId="0" borderId="0" xfId="49" applyFont="1" applyAlignment="1">
      <alignment horizontal="center"/>
    </xf>
    <xf numFmtId="0" fontId="12" fillId="0" borderId="0" xfId="49" applyFont="1" applyAlignment="1">
      <alignment horizontal="center"/>
    </xf>
    <xf numFmtId="0" fontId="9" fillId="0" borderId="0" xfId="49" applyFont="1" applyAlignment="1">
      <alignment horizontal="center"/>
    </xf>
    <xf numFmtId="0" fontId="12" fillId="0" borderId="0" xfId="49" applyFont="1" applyBorder="1" applyAlignment="1">
      <alignment horizontal="center"/>
    </xf>
    <xf numFmtId="0" fontId="14" fillId="0" borderId="16" xfId="49" applyFont="1" applyBorder="1" applyAlignment="1">
      <alignment horizontal="center"/>
    </xf>
    <xf numFmtId="0" fontId="10" fillId="0" borderId="16" xfId="49" applyFont="1" applyBorder="1" applyAlignment="1">
      <alignment horizontal="center"/>
    </xf>
    <xf numFmtId="49" fontId="9" fillId="0" borderId="18" xfId="49" applyNumberFormat="1" applyFont="1" applyBorder="1" applyAlignment="1">
      <alignment horizontal="center" vertical="center"/>
    </xf>
    <xf numFmtId="49" fontId="9" fillId="0" borderId="1" xfId="49" applyNumberFormat="1" applyFont="1" applyBorder="1" applyAlignment="1">
      <alignment horizontal="center" vertical="center"/>
    </xf>
    <xf numFmtId="0" fontId="13" fillId="0" borderId="6" xfId="49" applyFont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4" fillId="0" borderId="0" xfId="49" applyFont="1" applyAlignment="1">
      <alignment horizontal="center"/>
    </xf>
    <xf numFmtId="0" fontId="14" fillId="0" borderId="0" xfId="49" applyNumberFormat="1" applyFont="1" applyAlignment="1">
      <alignment horizontal="center"/>
    </xf>
    <xf numFmtId="0" fontId="9" fillId="0" borderId="18" xfId="49" applyFont="1" applyBorder="1" applyAlignment="1">
      <alignment horizontal="center"/>
    </xf>
    <xf numFmtId="0" fontId="9" fillId="0" borderId="1" xfId="49" applyFont="1" applyBorder="1" applyAlignment="1">
      <alignment horizontal="center"/>
    </xf>
    <xf numFmtId="0" fontId="9" fillId="0" borderId="2" xfId="49" applyFont="1" applyBorder="1" applyAlignment="1">
      <alignment horizontal="center"/>
    </xf>
    <xf numFmtId="49" fontId="9" fillId="0" borderId="2" xfId="49" applyNumberFormat="1" applyFont="1" applyBorder="1" applyAlignment="1">
      <alignment horizontal="center" vertical="center"/>
    </xf>
    <xf numFmtId="0" fontId="11" fillId="0" borderId="0" xfId="53" applyFont="1" applyAlignment="1">
      <alignment horizontal="center"/>
    </xf>
    <xf numFmtId="0" fontId="12" fillId="0" borderId="0" xfId="53" applyFont="1" applyAlignment="1">
      <alignment horizontal="center"/>
    </xf>
    <xf numFmtId="0" fontId="9" fillId="0" borderId="0" xfId="53" applyFont="1" applyAlignment="1">
      <alignment horizontal="center"/>
    </xf>
    <xf numFmtId="0" fontId="12" fillId="0" borderId="0" xfId="53" applyFont="1" applyBorder="1" applyAlignment="1">
      <alignment horizontal="center"/>
    </xf>
    <xf numFmtId="0" fontId="14" fillId="0" borderId="16" xfId="53" applyFont="1" applyBorder="1" applyAlignment="1">
      <alignment horizontal="center"/>
    </xf>
    <xf numFmtId="0" fontId="10" fillId="0" borderId="16" xfId="53" applyFont="1" applyBorder="1" applyAlignment="1">
      <alignment horizontal="center"/>
    </xf>
    <xf numFmtId="49" fontId="9" fillId="3" borderId="18" xfId="53" applyNumberFormat="1" applyFont="1" applyFill="1" applyBorder="1" applyAlignment="1">
      <alignment horizontal="center" vertical="center"/>
    </xf>
    <xf numFmtId="49" fontId="9" fillId="3" borderId="1" xfId="53" applyNumberFormat="1" applyFont="1" applyFill="1" applyBorder="1" applyAlignment="1">
      <alignment horizontal="center" vertical="center"/>
    </xf>
    <xf numFmtId="49" fontId="9" fillId="0" borderId="18" xfId="53" applyNumberFormat="1" applyFont="1" applyBorder="1" applyAlignment="1">
      <alignment horizontal="center" vertical="center"/>
    </xf>
    <xf numFmtId="49" fontId="9" fillId="0" borderId="1" xfId="53" applyNumberFormat="1" applyFont="1" applyBorder="1" applyAlignment="1">
      <alignment horizontal="center" vertical="center"/>
    </xf>
    <xf numFmtId="0" fontId="13" fillId="0" borderId="6" xfId="53" applyFont="1" applyBorder="1" applyAlignment="1">
      <alignment horizontal="center" vertical="center" wrapText="1"/>
    </xf>
    <xf numFmtId="0" fontId="9" fillId="0" borderId="7" xfId="53" applyFont="1" applyBorder="1" applyAlignment="1">
      <alignment horizontal="center" vertical="center" wrapText="1"/>
    </xf>
    <xf numFmtId="0" fontId="9" fillId="0" borderId="4" xfId="53" applyFont="1" applyBorder="1" applyAlignment="1">
      <alignment horizontal="center" vertical="center" wrapText="1"/>
    </xf>
    <xf numFmtId="0" fontId="14" fillId="0" borderId="0" xfId="53" applyFont="1" applyAlignment="1">
      <alignment horizontal="center"/>
    </xf>
    <xf numFmtId="0" fontId="14" fillId="0" borderId="0" xfId="53" applyNumberFormat="1" applyFont="1" applyAlignment="1">
      <alignment horizontal="center"/>
    </xf>
    <xf numFmtId="0" fontId="9" fillId="0" borderId="18" xfId="53" applyFont="1" applyBorder="1" applyAlignment="1">
      <alignment horizontal="center"/>
    </xf>
    <xf numFmtId="0" fontId="9" fillId="0" borderId="1" xfId="53" applyFont="1" applyBorder="1" applyAlignment="1">
      <alignment horizontal="center"/>
    </xf>
    <xf numFmtId="0" fontId="9" fillId="0" borderId="2" xfId="53" applyFont="1" applyBorder="1" applyAlignment="1">
      <alignment horizont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9" fillId="0" borderId="2" xfId="53" applyNumberFormat="1" applyFont="1" applyBorder="1" applyAlignment="1">
      <alignment horizontal="center" vertical="center"/>
    </xf>
    <xf numFmtId="0" fontId="11" fillId="0" borderId="0" xfId="34" applyFont="1" applyAlignment="1">
      <alignment horizontal="center"/>
    </xf>
    <xf numFmtId="0" fontId="12" fillId="0" borderId="0" xfId="34" applyFont="1" applyAlignment="1">
      <alignment horizontal="center"/>
    </xf>
    <xf numFmtId="0" fontId="9" fillId="0" borderId="0" xfId="34" applyFont="1" applyAlignment="1">
      <alignment horizontal="center"/>
    </xf>
    <xf numFmtId="0" fontId="12" fillId="0" borderId="0" xfId="34" applyFont="1" applyBorder="1" applyAlignment="1">
      <alignment horizontal="center"/>
    </xf>
    <xf numFmtId="0" fontId="14" fillId="0" borderId="16" xfId="34" applyFont="1" applyBorder="1" applyAlignment="1">
      <alignment horizontal="center"/>
    </xf>
    <xf numFmtId="0" fontId="10" fillId="0" borderId="16" xfId="34" applyFont="1" applyBorder="1" applyAlignment="1">
      <alignment horizontal="center"/>
    </xf>
    <xf numFmtId="49" fontId="9" fillId="0" borderId="18" xfId="34" applyNumberFormat="1" applyFont="1" applyBorder="1" applyAlignment="1">
      <alignment horizontal="center" vertical="center"/>
    </xf>
    <xf numFmtId="49" fontId="9" fillId="0" borderId="1" xfId="34" applyNumberFormat="1" applyFont="1" applyBorder="1" applyAlignment="1">
      <alignment horizontal="center" vertical="center"/>
    </xf>
    <xf numFmtId="0" fontId="13" fillId="0" borderId="6" xfId="34" applyFont="1" applyBorder="1" applyAlignment="1">
      <alignment horizontal="center" vertical="center" wrapText="1"/>
    </xf>
    <xf numFmtId="0" fontId="9" fillId="0" borderId="7" xfId="34" applyFont="1" applyBorder="1" applyAlignment="1">
      <alignment horizontal="center" vertical="center" wrapText="1"/>
    </xf>
    <xf numFmtId="0" fontId="9" fillId="0" borderId="4" xfId="34" applyFont="1" applyBorder="1" applyAlignment="1">
      <alignment horizontal="center" vertical="center" wrapText="1"/>
    </xf>
    <xf numFmtId="0" fontId="14" fillId="0" borderId="0" xfId="34" applyFont="1" applyAlignment="1">
      <alignment horizontal="center"/>
    </xf>
    <xf numFmtId="0" fontId="14" fillId="0" borderId="0" xfId="34" applyNumberFormat="1" applyFont="1" applyAlignment="1">
      <alignment horizontal="center"/>
    </xf>
    <xf numFmtId="0" fontId="9" fillId="0" borderId="18" xfId="34" applyFont="1" applyBorder="1" applyAlignment="1">
      <alignment horizontal="center"/>
    </xf>
    <xf numFmtId="0" fontId="9" fillId="0" borderId="1" xfId="34" applyFont="1" applyBorder="1" applyAlignment="1">
      <alignment horizontal="center"/>
    </xf>
    <xf numFmtId="0" fontId="9" fillId="0" borderId="2" xfId="34" applyFont="1" applyBorder="1" applyAlignment="1">
      <alignment horizontal="center"/>
    </xf>
    <xf numFmtId="49" fontId="9" fillId="0" borderId="2" xfId="34" applyNumberFormat="1" applyFont="1" applyBorder="1" applyAlignment="1">
      <alignment horizontal="center" vertical="center"/>
    </xf>
    <xf numFmtId="0" fontId="11" fillId="0" borderId="0" xfId="57" applyFont="1" applyAlignment="1">
      <alignment horizontal="center"/>
    </xf>
    <xf numFmtId="0" fontId="12" fillId="0" borderId="0" xfId="57" applyFont="1" applyAlignment="1">
      <alignment horizontal="center"/>
    </xf>
    <xf numFmtId="0" fontId="9" fillId="0" borderId="0" xfId="57" applyFont="1" applyAlignment="1">
      <alignment horizontal="center"/>
    </xf>
    <xf numFmtId="0" fontId="12" fillId="0" borderId="0" xfId="57" applyFont="1" applyBorder="1" applyAlignment="1">
      <alignment horizontal="center"/>
    </xf>
    <xf numFmtId="0" fontId="14" fillId="0" borderId="16" xfId="57" applyFont="1" applyBorder="1" applyAlignment="1">
      <alignment horizontal="center"/>
    </xf>
    <xf numFmtId="0" fontId="10" fillId="0" borderId="16" xfId="57" applyFont="1" applyBorder="1" applyAlignment="1">
      <alignment horizontal="center"/>
    </xf>
    <xf numFmtId="49" fontId="9" fillId="0" borderId="18" xfId="57" applyNumberFormat="1" applyFont="1" applyBorder="1" applyAlignment="1">
      <alignment horizontal="center" vertical="center"/>
    </xf>
    <xf numFmtId="49" fontId="9" fillId="0" borderId="1" xfId="57" applyNumberFormat="1" applyFont="1" applyBorder="1" applyAlignment="1">
      <alignment horizontal="center" vertical="center"/>
    </xf>
    <xf numFmtId="0" fontId="13" fillId="0" borderId="6" xfId="57" applyFont="1" applyBorder="1" applyAlignment="1">
      <alignment horizontal="center" vertical="center" wrapText="1"/>
    </xf>
    <xf numFmtId="0" fontId="9" fillId="0" borderId="7" xfId="57" applyFont="1" applyBorder="1" applyAlignment="1">
      <alignment horizontal="center" vertical="center" wrapText="1"/>
    </xf>
    <xf numFmtId="0" fontId="9" fillId="0" borderId="4" xfId="57" applyFont="1" applyBorder="1" applyAlignment="1">
      <alignment horizontal="center" vertical="center" wrapText="1"/>
    </xf>
    <xf numFmtId="0" fontId="14" fillId="0" borderId="0" xfId="57" applyFont="1" applyAlignment="1">
      <alignment horizontal="center"/>
    </xf>
    <xf numFmtId="0" fontId="14" fillId="0" borderId="0" xfId="57" applyNumberFormat="1" applyFont="1" applyAlignment="1">
      <alignment horizontal="center"/>
    </xf>
    <xf numFmtId="0" fontId="9" fillId="0" borderId="18" xfId="57" applyFont="1" applyBorder="1" applyAlignment="1">
      <alignment horizontal="center"/>
    </xf>
    <xf numFmtId="0" fontId="9" fillId="0" borderId="1" xfId="57" applyFont="1" applyBorder="1" applyAlignment="1">
      <alignment horizontal="center"/>
    </xf>
    <xf numFmtId="0" fontId="9" fillId="0" borderId="2" xfId="57" applyFont="1" applyBorder="1" applyAlignment="1">
      <alignment horizontal="center"/>
    </xf>
    <xf numFmtId="49" fontId="9" fillId="0" borderId="2" xfId="57" applyNumberFormat="1" applyFont="1" applyBorder="1" applyAlignment="1">
      <alignment horizontal="center" vertical="center"/>
    </xf>
    <xf numFmtId="0" fontId="11" fillId="0" borderId="0" xfId="40" applyFont="1" applyAlignment="1">
      <alignment horizontal="center"/>
    </xf>
    <xf numFmtId="0" fontId="12" fillId="0" borderId="0" xfId="40" applyFont="1" applyAlignment="1">
      <alignment horizontal="center"/>
    </xf>
    <xf numFmtId="0" fontId="9" fillId="0" borderId="0" xfId="40" applyFont="1" applyAlignment="1">
      <alignment horizontal="center"/>
    </xf>
    <xf numFmtId="0" fontId="12" fillId="0" borderId="0" xfId="40" applyFont="1" applyBorder="1" applyAlignment="1">
      <alignment horizontal="center"/>
    </xf>
    <xf numFmtId="0" fontId="14" fillId="0" borderId="16" xfId="40" applyFont="1" applyBorder="1" applyAlignment="1">
      <alignment horizontal="center"/>
    </xf>
    <xf numFmtId="0" fontId="10" fillId="0" borderId="16" xfId="40" applyFont="1" applyBorder="1" applyAlignment="1">
      <alignment horizontal="center"/>
    </xf>
    <xf numFmtId="49" fontId="9" fillId="0" borderId="18" xfId="40" applyNumberFormat="1" applyFont="1" applyBorder="1" applyAlignment="1">
      <alignment horizontal="center" vertical="center"/>
    </xf>
    <xf numFmtId="49" fontId="9" fillId="0" borderId="1" xfId="40" applyNumberFormat="1" applyFont="1" applyBorder="1" applyAlignment="1">
      <alignment horizontal="center" vertical="center"/>
    </xf>
    <xf numFmtId="0" fontId="13" fillId="0" borderId="6" xfId="40" applyFont="1" applyBorder="1" applyAlignment="1">
      <alignment horizontal="center" vertical="center" wrapText="1"/>
    </xf>
    <xf numFmtId="0" fontId="9" fillId="0" borderId="7" xfId="40" applyFont="1" applyBorder="1" applyAlignment="1">
      <alignment horizontal="center" vertical="center" wrapText="1"/>
    </xf>
    <xf numFmtId="0" fontId="9" fillId="0" borderId="4" xfId="40" applyFont="1" applyBorder="1" applyAlignment="1">
      <alignment horizontal="center" vertical="center" wrapText="1"/>
    </xf>
    <xf numFmtId="0" fontId="14" fillId="0" borderId="0" xfId="40" applyFont="1" applyAlignment="1">
      <alignment horizontal="center"/>
    </xf>
    <xf numFmtId="0" fontId="14" fillId="0" borderId="0" xfId="40" applyNumberFormat="1" applyFont="1" applyAlignment="1">
      <alignment horizontal="center"/>
    </xf>
    <xf numFmtId="0" fontId="9" fillId="0" borderId="18" xfId="40" applyFont="1" applyBorder="1" applyAlignment="1">
      <alignment horizontal="center"/>
    </xf>
    <xf numFmtId="0" fontId="9" fillId="0" borderId="1" xfId="40" applyFont="1" applyBorder="1" applyAlignment="1">
      <alignment horizontal="center"/>
    </xf>
    <xf numFmtId="0" fontId="9" fillId="0" borderId="2" xfId="40" applyFont="1" applyBorder="1" applyAlignment="1">
      <alignment horizontal="center"/>
    </xf>
    <xf numFmtId="49" fontId="9" fillId="0" borderId="2" xfId="40" applyNumberFormat="1" applyFont="1" applyBorder="1" applyAlignment="1">
      <alignment horizontal="center" vertical="center"/>
    </xf>
    <xf numFmtId="0" fontId="11" fillId="0" borderId="0" xfId="62" applyFont="1" applyAlignment="1">
      <alignment horizontal="center"/>
    </xf>
    <xf numFmtId="0" fontId="12" fillId="0" borderId="0" xfId="62" applyFont="1" applyAlignment="1">
      <alignment horizontal="center"/>
    </xf>
    <xf numFmtId="0" fontId="9" fillId="0" borderId="0" xfId="62" applyFont="1" applyAlignment="1">
      <alignment horizontal="center"/>
    </xf>
    <xf numFmtId="0" fontId="12" fillId="0" borderId="0" xfId="62" applyFont="1" applyBorder="1" applyAlignment="1">
      <alignment horizontal="center"/>
    </xf>
    <xf numFmtId="0" fontId="14" fillId="0" borderId="16" xfId="62" applyFont="1" applyBorder="1" applyAlignment="1">
      <alignment horizontal="center"/>
    </xf>
    <xf numFmtId="0" fontId="10" fillId="0" borderId="16" xfId="62" applyFont="1" applyBorder="1" applyAlignment="1">
      <alignment horizontal="center"/>
    </xf>
    <xf numFmtId="49" fontId="9" fillId="0" borderId="18" xfId="62" applyNumberFormat="1" applyFont="1" applyBorder="1" applyAlignment="1">
      <alignment horizontal="center" vertical="center"/>
    </xf>
    <xf numFmtId="49" fontId="9" fillId="0" borderId="1" xfId="62" applyNumberFormat="1" applyFont="1" applyBorder="1" applyAlignment="1">
      <alignment horizontal="center" vertical="center"/>
    </xf>
    <xf numFmtId="0" fontId="13" fillId="0" borderId="6" xfId="62" applyFont="1" applyBorder="1" applyAlignment="1">
      <alignment horizontal="center" vertical="center" wrapText="1"/>
    </xf>
    <xf numFmtId="0" fontId="9" fillId="0" borderId="7" xfId="62" applyFont="1" applyBorder="1" applyAlignment="1">
      <alignment horizontal="center" vertical="center" wrapText="1"/>
    </xf>
    <xf numFmtId="0" fontId="9" fillId="0" borderId="4" xfId="62" applyFont="1" applyBorder="1" applyAlignment="1">
      <alignment horizontal="center" vertical="center" wrapText="1"/>
    </xf>
    <xf numFmtId="0" fontId="14" fillId="0" borderId="0" xfId="62" applyFont="1" applyAlignment="1">
      <alignment horizontal="center"/>
    </xf>
    <xf numFmtId="0" fontId="14" fillId="0" borderId="0" xfId="62" applyNumberFormat="1" applyFont="1" applyAlignment="1">
      <alignment horizontal="center"/>
    </xf>
    <xf numFmtId="0" fontId="9" fillId="0" borderId="18" xfId="62" applyFont="1" applyBorder="1" applyAlignment="1">
      <alignment horizontal="center"/>
    </xf>
    <xf numFmtId="0" fontId="9" fillId="0" borderId="1" xfId="62" applyFont="1" applyBorder="1" applyAlignment="1">
      <alignment horizontal="center"/>
    </xf>
    <xf numFmtId="0" fontId="9" fillId="0" borderId="2" xfId="62" applyFont="1" applyBorder="1" applyAlignment="1">
      <alignment horizontal="center"/>
    </xf>
    <xf numFmtId="49" fontId="9" fillId="0" borderId="2" xfId="62" applyNumberFormat="1" applyFont="1" applyBorder="1" applyAlignment="1">
      <alignment horizontal="center" vertical="center"/>
    </xf>
    <xf numFmtId="49" fontId="9" fillId="0" borderId="18" xfId="64" applyNumberFormat="1" applyFont="1" applyBorder="1" applyAlignment="1">
      <alignment horizontal="center" vertical="center"/>
    </xf>
    <xf numFmtId="49" fontId="9" fillId="0" borderId="1" xfId="64" applyNumberFormat="1" applyFont="1" applyBorder="1" applyAlignment="1">
      <alignment horizontal="center" vertical="center"/>
    </xf>
    <xf numFmtId="0" fontId="9" fillId="0" borderId="18" xfId="64" applyFont="1" applyBorder="1" applyAlignment="1">
      <alignment horizontal="center"/>
    </xf>
    <xf numFmtId="0" fontId="9" fillId="0" borderId="1" xfId="64" applyFont="1" applyBorder="1" applyAlignment="1">
      <alignment horizontal="center"/>
    </xf>
    <xf numFmtId="0" fontId="9" fillId="0" borderId="2" xfId="64" applyFont="1" applyBorder="1" applyAlignment="1">
      <alignment horizontal="center"/>
    </xf>
    <xf numFmtId="0" fontId="11" fillId="0" borderId="0" xfId="64" applyFont="1" applyAlignment="1">
      <alignment horizontal="center"/>
    </xf>
    <xf numFmtId="0" fontId="12" fillId="0" borderId="0" xfId="64" applyFont="1" applyAlignment="1">
      <alignment horizontal="center"/>
    </xf>
    <xf numFmtId="0" fontId="9" fillId="0" borderId="0" xfId="64" applyFont="1" applyAlignment="1">
      <alignment horizontal="center"/>
    </xf>
    <xf numFmtId="0" fontId="14" fillId="0" borderId="0" xfId="64" applyFont="1" applyAlignment="1">
      <alignment horizontal="center"/>
    </xf>
    <xf numFmtId="0" fontId="14" fillId="0" borderId="0" xfId="64" applyNumberFormat="1" applyFont="1" applyAlignment="1">
      <alignment horizontal="center"/>
    </xf>
    <xf numFmtId="0" fontId="14" fillId="0" borderId="16" xfId="64" applyFont="1" applyBorder="1" applyAlignment="1">
      <alignment horizontal="center"/>
    </xf>
    <xf numFmtId="0" fontId="10" fillId="0" borderId="16" xfId="64" applyFont="1" applyBorder="1" applyAlignment="1">
      <alignment horizontal="center"/>
    </xf>
    <xf numFmtId="0" fontId="13" fillId="0" borderId="6" xfId="64" applyFont="1" applyBorder="1" applyAlignment="1">
      <alignment horizontal="center" vertical="center" wrapText="1"/>
    </xf>
    <xf numFmtId="0" fontId="9" fillId="0" borderId="7" xfId="64" applyFont="1" applyBorder="1" applyAlignment="1">
      <alignment horizontal="center" vertical="center" wrapText="1"/>
    </xf>
    <xf numFmtId="0" fontId="9" fillId="0" borderId="4" xfId="64" applyFont="1" applyBorder="1" applyAlignment="1">
      <alignment horizontal="center" vertical="center" wrapText="1"/>
    </xf>
    <xf numFmtId="49" fontId="9" fillId="0" borderId="2" xfId="64" applyNumberFormat="1" applyFont="1" applyBorder="1" applyAlignment="1">
      <alignment horizontal="center" vertical="center"/>
    </xf>
    <xf numFmtId="0" fontId="12" fillId="0" borderId="0" xfId="64" applyFont="1" applyBorder="1" applyAlignment="1">
      <alignment horizontal="center"/>
    </xf>
    <xf numFmtId="0" fontId="11" fillId="0" borderId="0" xfId="20" applyFont="1" applyAlignment="1">
      <alignment horizontal="center"/>
    </xf>
    <xf numFmtId="0" fontId="12" fillId="0" borderId="0" xfId="20" applyFont="1" applyAlignment="1">
      <alignment horizontal="center"/>
    </xf>
    <xf numFmtId="0" fontId="9" fillId="0" borderId="0" xfId="20" applyFont="1" applyAlignment="1">
      <alignment horizontal="center"/>
    </xf>
    <xf numFmtId="0" fontId="12" fillId="0" borderId="0" xfId="20" applyFont="1" applyBorder="1" applyAlignment="1">
      <alignment horizontal="center"/>
    </xf>
    <xf numFmtId="0" fontId="14" fillId="0" borderId="16" xfId="20" applyFont="1" applyBorder="1" applyAlignment="1">
      <alignment horizontal="center"/>
    </xf>
    <xf numFmtId="0" fontId="10" fillId="0" borderId="16" xfId="20" applyFont="1" applyBorder="1" applyAlignment="1">
      <alignment horizontal="center"/>
    </xf>
    <xf numFmtId="49" fontId="9" fillId="0" borderId="18" xfId="20" applyNumberFormat="1" applyFont="1" applyBorder="1" applyAlignment="1">
      <alignment horizontal="center" vertical="center"/>
    </xf>
    <xf numFmtId="49" fontId="9" fillId="0" borderId="1" xfId="20" applyNumberFormat="1" applyFont="1" applyBorder="1" applyAlignment="1">
      <alignment horizontal="center" vertical="center"/>
    </xf>
    <xf numFmtId="0" fontId="13" fillId="0" borderId="6" xfId="20" applyFont="1" applyBorder="1" applyAlignment="1">
      <alignment horizontal="center" vertical="center" wrapText="1"/>
    </xf>
    <xf numFmtId="0" fontId="9" fillId="0" borderId="7" xfId="20" applyFont="1" applyBorder="1" applyAlignment="1">
      <alignment horizontal="center" vertical="center" wrapText="1"/>
    </xf>
    <xf numFmtId="0" fontId="9" fillId="0" borderId="4" xfId="20" applyFont="1" applyBorder="1" applyAlignment="1">
      <alignment horizontal="center" vertical="center" wrapText="1"/>
    </xf>
    <xf numFmtId="0" fontId="14" fillId="0" borderId="0" xfId="20" applyFont="1" applyAlignment="1">
      <alignment horizontal="center"/>
    </xf>
    <xf numFmtId="0" fontId="14" fillId="0" borderId="0" xfId="20" applyNumberFormat="1" applyFont="1" applyAlignment="1">
      <alignment horizontal="center"/>
    </xf>
    <xf numFmtId="0" fontId="9" fillId="0" borderId="18" xfId="20" applyFont="1" applyBorder="1" applyAlignment="1">
      <alignment horizontal="center"/>
    </xf>
    <xf numFmtId="0" fontId="9" fillId="0" borderId="1" xfId="20" applyFont="1" applyBorder="1" applyAlignment="1">
      <alignment horizontal="center"/>
    </xf>
    <xf numFmtId="0" fontId="9" fillId="0" borderId="2" xfId="20" applyFont="1" applyBorder="1" applyAlignment="1">
      <alignment horizontal="center"/>
    </xf>
    <xf numFmtId="49" fontId="9" fillId="0" borderId="2" xfId="20" applyNumberFormat="1" applyFont="1" applyBorder="1" applyAlignment="1">
      <alignment horizontal="center" vertical="center"/>
    </xf>
    <xf numFmtId="49" fontId="9" fillId="0" borderId="18" xfId="22" applyNumberFormat="1" applyFont="1" applyBorder="1" applyAlignment="1">
      <alignment horizontal="center" vertical="center"/>
    </xf>
    <xf numFmtId="49" fontId="9" fillId="0" borderId="1" xfId="22" applyNumberFormat="1" applyFont="1" applyBorder="1" applyAlignment="1">
      <alignment horizontal="center" vertical="center"/>
    </xf>
    <xf numFmtId="49" fontId="9" fillId="0" borderId="2" xfId="22" applyNumberFormat="1" applyFont="1" applyBorder="1" applyAlignment="1">
      <alignment horizontal="center" vertical="center"/>
    </xf>
    <xf numFmtId="0" fontId="9" fillId="0" borderId="18" xfId="22" applyFont="1" applyBorder="1" applyAlignment="1">
      <alignment horizontal="center"/>
    </xf>
    <xf numFmtId="0" fontId="9" fillId="0" borderId="1" xfId="22" applyFont="1" applyBorder="1" applyAlignment="1">
      <alignment horizontal="center"/>
    </xf>
    <xf numFmtId="0" fontId="9" fillId="0" borderId="2" xfId="22" applyFont="1" applyBorder="1" applyAlignment="1">
      <alignment horizontal="center"/>
    </xf>
    <xf numFmtId="0" fontId="11" fillId="0" borderId="0" xfId="22" applyFont="1" applyAlignment="1">
      <alignment horizontal="center"/>
    </xf>
    <xf numFmtId="0" fontId="12" fillId="0" borderId="0" xfId="22" applyFont="1" applyAlignment="1">
      <alignment horizontal="center"/>
    </xf>
    <xf numFmtId="0" fontId="9" fillId="0" borderId="0" xfId="22" applyFont="1" applyAlignment="1">
      <alignment horizontal="center"/>
    </xf>
    <xf numFmtId="0" fontId="14" fillId="0" borderId="0" xfId="22" applyFont="1" applyAlignment="1">
      <alignment horizontal="center"/>
    </xf>
    <xf numFmtId="0" fontId="14" fillId="0" borderId="0" xfId="22" applyNumberFormat="1" applyFont="1" applyAlignment="1">
      <alignment horizontal="center"/>
    </xf>
    <xf numFmtId="0" fontId="14" fillId="0" borderId="16" xfId="22" applyFont="1" applyBorder="1" applyAlignment="1">
      <alignment horizontal="center"/>
    </xf>
    <xf numFmtId="0" fontId="10" fillId="0" borderId="16" xfId="22" applyFont="1" applyBorder="1" applyAlignment="1">
      <alignment horizontal="center"/>
    </xf>
    <xf numFmtId="0" fontId="13" fillId="0" borderId="6" xfId="22" applyFont="1" applyBorder="1" applyAlignment="1">
      <alignment horizontal="center" vertical="center" wrapText="1"/>
    </xf>
    <xf numFmtId="0" fontId="9" fillId="0" borderId="7" xfId="22" applyFont="1" applyBorder="1" applyAlignment="1">
      <alignment horizontal="center" vertical="center" wrapText="1"/>
    </xf>
    <xf numFmtId="0" fontId="9" fillId="0" borderId="4" xfId="22" applyFont="1" applyBorder="1" applyAlignment="1">
      <alignment horizontal="center" vertical="center" wrapText="1"/>
    </xf>
    <xf numFmtId="0" fontId="12" fillId="0" borderId="0" xfId="22" applyFont="1" applyBorder="1" applyAlignment="1">
      <alignment horizontal="center"/>
    </xf>
    <xf numFmtId="0" fontId="11" fillId="0" borderId="0" xfId="63" applyFont="1" applyAlignment="1">
      <alignment horizontal="center"/>
    </xf>
    <xf numFmtId="0" fontId="12" fillId="0" borderId="0" xfId="63" applyFont="1" applyAlignment="1">
      <alignment horizontal="center"/>
    </xf>
    <xf numFmtId="0" fontId="9" fillId="0" borderId="0" xfId="63" applyFont="1" applyAlignment="1">
      <alignment horizontal="center"/>
    </xf>
    <xf numFmtId="0" fontId="12" fillId="0" borderId="0" xfId="63" applyFont="1" applyBorder="1" applyAlignment="1">
      <alignment horizontal="center"/>
    </xf>
    <xf numFmtId="0" fontId="14" fillId="0" borderId="16" xfId="63" applyFont="1" applyBorder="1" applyAlignment="1">
      <alignment horizontal="center"/>
    </xf>
    <xf numFmtId="0" fontId="10" fillId="0" borderId="16" xfId="63" applyFont="1" applyBorder="1" applyAlignment="1">
      <alignment horizontal="center"/>
    </xf>
    <xf numFmtId="49" fontId="9" fillId="0" borderId="18" xfId="63" applyNumberFormat="1" applyFont="1" applyBorder="1" applyAlignment="1">
      <alignment horizontal="center" vertical="center"/>
    </xf>
    <xf numFmtId="49" fontId="9" fillId="0" borderId="1" xfId="63" applyNumberFormat="1" applyFont="1" applyBorder="1" applyAlignment="1">
      <alignment horizontal="center" vertical="center"/>
    </xf>
    <xf numFmtId="0" fontId="13" fillId="0" borderId="6" xfId="63" applyFont="1" applyBorder="1" applyAlignment="1">
      <alignment horizontal="center" vertical="center" wrapText="1"/>
    </xf>
    <xf numFmtId="0" fontId="9" fillId="0" borderId="7" xfId="63" applyFont="1" applyBorder="1" applyAlignment="1">
      <alignment horizontal="center" vertical="center" wrapText="1"/>
    </xf>
    <xf numFmtId="0" fontId="9" fillId="0" borderId="4" xfId="63" applyFont="1" applyBorder="1" applyAlignment="1">
      <alignment horizontal="center" vertical="center" wrapText="1"/>
    </xf>
    <xf numFmtId="0" fontId="14" fillId="0" borderId="0" xfId="63" applyFont="1" applyAlignment="1">
      <alignment horizontal="center"/>
    </xf>
    <xf numFmtId="0" fontId="14" fillId="0" borderId="0" xfId="63" applyNumberFormat="1" applyFont="1" applyAlignment="1">
      <alignment horizontal="center"/>
    </xf>
    <xf numFmtId="0" fontId="9" fillId="0" borderId="18" xfId="63" applyFont="1" applyBorder="1" applyAlignment="1">
      <alignment horizontal="center"/>
    </xf>
    <xf numFmtId="0" fontId="9" fillId="0" borderId="1" xfId="63" applyFont="1" applyBorder="1" applyAlignment="1">
      <alignment horizontal="center"/>
    </xf>
    <xf numFmtId="0" fontId="9" fillId="0" borderId="2" xfId="63" applyFont="1" applyBorder="1" applyAlignment="1">
      <alignment horizontal="center"/>
    </xf>
    <xf numFmtId="49" fontId="9" fillId="0" borderId="2" xfId="63" applyNumberFormat="1" applyFont="1" applyBorder="1" applyAlignment="1">
      <alignment horizontal="center" vertical="center"/>
    </xf>
    <xf numFmtId="0" fontId="11" fillId="0" borderId="0" xfId="59" applyFont="1" applyAlignment="1">
      <alignment horizontal="center"/>
    </xf>
    <xf numFmtId="0" fontId="12" fillId="0" borderId="0" xfId="59" applyFont="1" applyAlignment="1">
      <alignment horizontal="center"/>
    </xf>
    <xf numFmtId="0" fontId="9" fillId="0" borderId="0" xfId="59" applyFont="1" applyAlignment="1">
      <alignment horizontal="center"/>
    </xf>
    <xf numFmtId="0" fontId="12" fillId="0" borderId="0" xfId="59" applyFont="1" applyBorder="1" applyAlignment="1">
      <alignment horizontal="center"/>
    </xf>
    <xf numFmtId="0" fontId="14" fillId="0" borderId="16" xfId="59" applyFont="1" applyBorder="1" applyAlignment="1">
      <alignment horizontal="center"/>
    </xf>
    <xf numFmtId="0" fontId="10" fillId="0" borderId="16" xfId="59" applyFont="1" applyBorder="1" applyAlignment="1">
      <alignment horizontal="center"/>
    </xf>
    <xf numFmtId="49" fontId="9" fillId="0" borderId="18" xfId="59" applyNumberFormat="1" applyFont="1" applyBorder="1" applyAlignment="1">
      <alignment horizontal="center" vertical="center"/>
    </xf>
    <xf numFmtId="49" fontId="9" fillId="0" borderId="1" xfId="59" applyNumberFormat="1" applyFont="1" applyBorder="1" applyAlignment="1">
      <alignment horizontal="center" vertical="center"/>
    </xf>
    <xf numFmtId="0" fontId="13" fillId="0" borderId="6" xfId="59" applyFont="1" applyBorder="1" applyAlignment="1">
      <alignment horizontal="center" vertical="center" wrapText="1"/>
    </xf>
    <xf numFmtId="0" fontId="9" fillId="0" borderId="7" xfId="59" applyFont="1" applyBorder="1" applyAlignment="1">
      <alignment horizontal="center" vertical="center" wrapText="1"/>
    </xf>
    <xf numFmtId="0" fontId="9" fillId="0" borderId="4" xfId="59" applyFont="1" applyBorder="1" applyAlignment="1">
      <alignment horizontal="center" vertical="center" wrapText="1"/>
    </xf>
    <xf numFmtId="0" fontId="14" fillId="0" borderId="0" xfId="59" applyFont="1" applyAlignment="1">
      <alignment horizontal="center"/>
    </xf>
    <xf numFmtId="0" fontId="14" fillId="0" borderId="0" xfId="59" applyNumberFormat="1" applyFont="1" applyAlignment="1">
      <alignment horizontal="center"/>
    </xf>
    <xf numFmtId="0" fontId="9" fillId="0" borderId="18" xfId="59" applyFont="1" applyBorder="1" applyAlignment="1">
      <alignment horizontal="center"/>
    </xf>
    <xf numFmtId="0" fontId="9" fillId="0" borderId="1" xfId="59" applyFont="1" applyBorder="1" applyAlignment="1">
      <alignment horizontal="center"/>
    </xf>
    <xf numFmtId="0" fontId="9" fillId="0" borderId="2" xfId="59" applyFont="1" applyBorder="1" applyAlignment="1">
      <alignment horizontal="center"/>
    </xf>
    <xf numFmtId="49" fontId="9" fillId="0" borderId="2" xfId="59" applyNumberFormat="1" applyFont="1" applyBorder="1" applyAlignment="1">
      <alignment horizontal="center" vertical="center"/>
    </xf>
    <xf numFmtId="0" fontId="11" fillId="0" borderId="0" xfId="55" applyFont="1" applyAlignment="1">
      <alignment horizontal="center"/>
    </xf>
    <xf numFmtId="0" fontId="12" fillId="0" borderId="0" xfId="55" applyFont="1" applyAlignment="1">
      <alignment horizontal="center"/>
    </xf>
    <xf numFmtId="0" fontId="9" fillId="0" borderId="0" xfId="55" applyFont="1" applyAlignment="1">
      <alignment horizontal="center"/>
    </xf>
    <xf numFmtId="0" fontId="12" fillId="0" borderId="0" xfId="55" applyFont="1" applyBorder="1" applyAlignment="1">
      <alignment horizontal="center"/>
    </xf>
    <xf numFmtId="0" fontId="14" fillId="0" borderId="16" xfId="55" applyFont="1" applyBorder="1" applyAlignment="1">
      <alignment horizontal="center"/>
    </xf>
    <xf numFmtId="0" fontId="10" fillId="0" borderId="16" xfId="55" applyFont="1" applyBorder="1" applyAlignment="1">
      <alignment horizontal="center"/>
    </xf>
    <xf numFmtId="49" fontId="9" fillId="0" borderId="18" xfId="55" applyNumberFormat="1" applyFont="1" applyBorder="1" applyAlignment="1">
      <alignment horizontal="center" vertical="center"/>
    </xf>
    <xf numFmtId="49" fontId="9" fillId="0" borderId="1" xfId="55" applyNumberFormat="1" applyFont="1" applyBorder="1" applyAlignment="1">
      <alignment horizontal="center" vertical="center"/>
    </xf>
    <xf numFmtId="0" fontId="13" fillId="0" borderId="6" xfId="55" applyFont="1" applyBorder="1" applyAlignment="1">
      <alignment horizontal="center" vertical="center" wrapText="1"/>
    </xf>
    <xf numFmtId="0" fontId="9" fillId="0" borderId="7" xfId="55" applyFont="1" applyBorder="1" applyAlignment="1">
      <alignment horizontal="center" vertical="center" wrapText="1"/>
    </xf>
    <xf numFmtId="0" fontId="9" fillId="0" borderId="4" xfId="55" applyFont="1" applyBorder="1" applyAlignment="1">
      <alignment horizontal="center" vertical="center" wrapText="1"/>
    </xf>
    <xf numFmtId="0" fontId="14" fillId="0" borderId="0" xfId="55" applyFont="1" applyAlignment="1">
      <alignment horizontal="center"/>
    </xf>
    <xf numFmtId="0" fontId="9" fillId="0" borderId="18" xfId="55" applyFont="1" applyBorder="1" applyAlignment="1">
      <alignment horizontal="center"/>
    </xf>
    <xf numFmtId="0" fontId="9" fillId="0" borderId="1" xfId="55" applyFont="1" applyBorder="1" applyAlignment="1">
      <alignment horizontal="center"/>
    </xf>
    <xf numFmtId="0" fontId="9" fillId="0" borderId="2" xfId="55" applyFont="1" applyBorder="1" applyAlignment="1">
      <alignment horizontal="center"/>
    </xf>
    <xf numFmtId="49" fontId="9" fillId="0" borderId="2" xfId="55" applyNumberFormat="1" applyFont="1" applyBorder="1" applyAlignment="1">
      <alignment horizontal="center" vertical="center"/>
    </xf>
    <xf numFmtId="0" fontId="14" fillId="0" borderId="16" xfId="61" applyFont="1" applyBorder="1" applyAlignment="1">
      <alignment horizontal="center"/>
    </xf>
    <xf numFmtId="0" fontId="10" fillId="0" borderId="16" xfId="61" applyFont="1" applyBorder="1" applyAlignment="1">
      <alignment horizontal="center"/>
    </xf>
    <xf numFmtId="0" fontId="12" fillId="0" borderId="0" xfId="61" applyFont="1" applyAlignment="1">
      <alignment horizontal="center"/>
    </xf>
    <xf numFmtId="49" fontId="9" fillId="0" borderId="18" xfId="61" applyNumberFormat="1" applyFont="1" applyBorder="1" applyAlignment="1">
      <alignment horizontal="center" vertical="center"/>
    </xf>
    <xf numFmtId="49" fontId="9" fillId="0" borderId="1" xfId="61" applyNumberFormat="1" applyFont="1" applyBorder="1" applyAlignment="1">
      <alignment horizontal="center" vertical="center"/>
    </xf>
    <xf numFmtId="0" fontId="12" fillId="0" borderId="0" xfId="61" applyFont="1" applyBorder="1" applyAlignment="1">
      <alignment horizontal="center"/>
    </xf>
    <xf numFmtId="0" fontId="14" fillId="0" borderId="0" xfId="61" applyFont="1" applyAlignment="1">
      <alignment horizontal="center"/>
    </xf>
    <xf numFmtId="0" fontId="14" fillId="0" borderId="0" xfId="61" applyNumberFormat="1" applyFont="1" applyAlignment="1">
      <alignment horizontal="center"/>
    </xf>
    <xf numFmtId="0" fontId="11" fillId="0" borderId="0" xfId="61" applyFont="1" applyAlignment="1">
      <alignment horizontal="center"/>
    </xf>
    <xf numFmtId="0" fontId="9" fillId="0" borderId="0" xfId="61" applyFont="1" applyAlignment="1">
      <alignment horizontal="center"/>
    </xf>
    <xf numFmtId="0" fontId="13" fillId="0" borderId="6" xfId="61" applyFont="1" applyBorder="1" applyAlignment="1">
      <alignment horizontal="center" vertical="center" wrapText="1"/>
    </xf>
    <xf numFmtId="0" fontId="9" fillId="0" borderId="7" xfId="61" applyFont="1" applyBorder="1" applyAlignment="1">
      <alignment horizontal="center" vertical="center" wrapText="1"/>
    </xf>
    <xf numFmtId="0" fontId="9" fillId="0" borderId="4" xfId="61" applyFont="1" applyBorder="1" applyAlignment="1">
      <alignment horizontal="center" vertical="center" wrapText="1"/>
    </xf>
    <xf numFmtId="0" fontId="9" fillId="0" borderId="18" xfId="61" applyFont="1" applyBorder="1" applyAlignment="1">
      <alignment horizontal="center"/>
    </xf>
    <xf numFmtId="0" fontId="9" fillId="0" borderId="1" xfId="61" applyFont="1" applyBorder="1" applyAlignment="1">
      <alignment horizontal="center"/>
    </xf>
    <xf numFmtId="0" fontId="9" fillId="0" borderId="2" xfId="61" applyFont="1" applyBorder="1" applyAlignment="1">
      <alignment horizontal="center"/>
    </xf>
    <xf numFmtId="49" fontId="9" fillId="0" borderId="2" xfId="61" applyNumberFormat="1" applyFont="1" applyBorder="1" applyAlignment="1">
      <alignment horizontal="center" vertical="center"/>
    </xf>
    <xf numFmtId="0" fontId="11" fillId="0" borderId="0" xfId="54" applyFont="1" applyAlignment="1">
      <alignment horizontal="center"/>
    </xf>
    <xf numFmtId="0" fontId="12" fillId="0" borderId="0" xfId="54" applyFont="1" applyAlignment="1">
      <alignment horizontal="center"/>
    </xf>
    <xf numFmtId="0" fontId="9" fillId="0" borderId="0" xfId="54" applyFont="1" applyAlignment="1">
      <alignment horizontal="center"/>
    </xf>
    <xf numFmtId="0" fontId="12" fillId="0" borderId="0" xfId="54" applyFont="1" applyBorder="1" applyAlignment="1">
      <alignment horizontal="center"/>
    </xf>
    <xf numFmtId="0" fontId="14" fillId="0" borderId="16" xfId="54" applyFont="1" applyBorder="1" applyAlignment="1">
      <alignment horizontal="center"/>
    </xf>
    <xf numFmtId="0" fontId="10" fillId="0" borderId="16" xfId="54" applyFont="1" applyBorder="1" applyAlignment="1">
      <alignment horizontal="center"/>
    </xf>
    <xf numFmtId="49" fontId="9" fillId="0" borderId="18" xfId="54" applyNumberFormat="1" applyFont="1" applyBorder="1" applyAlignment="1">
      <alignment horizontal="center" vertical="center"/>
    </xf>
    <xf numFmtId="49" fontId="9" fillId="0" borderId="1" xfId="54" applyNumberFormat="1" applyFont="1" applyBorder="1" applyAlignment="1">
      <alignment horizontal="center" vertical="center"/>
    </xf>
    <xf numFmtId="0" fontId="13" fillId="0" borderId="6" xfId="54" applyFont="1" applyBorder="1" applyAlignment="1">
      <alignment horizontal="center" vertical="center" wrapText="1"/>
    </xf>
    <xf numFmtId="0" fontId="9" fillId="0" borderId="7" xfId="54" applyFont="1" applyBorder="1" applyAlignment="1">
      <alignment horizontal="center" vertical="center" wrapText="1"/>
    </xf>
    <xf numFmtId="0" fontId="9" fillId="0" borderId="4" xfId="54" applyFont="1" applyBorder="1" applyAlignment="1">
      <alignment horizontal="center" vertical="center" wrapText="1"/>
    </xf>
    <xf numFmtId="0" fontId="14" fillId="0" borderId="0" xfId="54" applyFont="1" applyAlignment="1">
      <alignment horizontal="center"/>
    </xf>
    <xf numFmtId="0" fontId="14" fillId="0" borderId="0" xfId="54" applyNumberFormat="1" applyFont="1" applyAlignment="1">
      <alignment horizontal="center"/>
    </xf>
    <xf numFmtId="0" fontId="9" fillId="0" borderId="18" xfId="54" applyFont="1" applyBorder="1" applyAlignment="1">
      <alignment horizontal="center"/>
    </xf>
    <xf numFmtId="0" fontId="9" fillId="0" borderId="1" xfId="54" applyFont="1" applyBorder="1" applyAlignment="1">
      <alignment horizontal="center"/>
    </xf>
    <xf numFmtId="0" fontId="9" fillId="0" borderId="2" xfId="54" applyFont="1" applyBorder="1" applyAlignment="1">
      <alignment horizontal="center"/>
    </xf>
    <xf numFmtId="49" fontId="9" fillId="0" borderId="2" xfId="54" applyNumberFormat="1" applyFont="1" applyBorder="1" applyAlignment="1">
      <alignment horizontal="center" vertical="center"/>
    </xf>
    <xf numFmtId="49" fontId="9" fillId="0" borderId="18" xfId="67" applyNumberFormat="1" applyFont="1" applyBorder="1" applyAlignment="1">
      <alignment horizontal="center" vertical="center"/>
    </xf>
    <xf numFmtId="49" fontId="9" fillId="0" borderId="1" xfId="67" applyNumberFormat="1" applyFont="1" applyBorder="1" applyAlignment="1">
      <alignment horizontal="center" vertical="center"/>
    </xf>
    <xf numFmtId="49" fontId="9" fillId="0" borderId="2" xfId="67" applyNumberFormat="1" applyFont="1" applyBorder="1" applyAlignment="1">
      <alignment horizontal="center" vertical="center"/>
    </xf>
    <xf numFmtId="0" fontId="9" fillId="0" borderId="18" xfId="67" applyFont="1" applyBorder="1" applyAlignment="1">
      <alignment horizontal="center"/>
    </xf>
    <xf numFmtId="0" fontId="9" fillId="0" borderId="1" xfId="67" applyFont="1" applyBorder="1" applyAlignment="1">
      <alignment horizontal="center"/>
    </xf>
    <xf numFmtId="0" fontId="9" fillId="0" borderId="2" xfId="67" applyFont="1" applyBorder="1" applyAlignment="1">
      <alignment horizontal="center"/>
    </xf>
    <xf numFmtId="0" fontId="11" fillId="0" borderId="0" xfId="67" applyFont="1" applyAlignment="1">
      <alignment horizontal="center"/>
    </xf>
    <xf numFmtId="0" fontId="12" fillId="0" borderId="0" xfId="67" applyFont="1" applyAlignment="1">
      <alignment horizontal="center"/>
    </xf>
    <xf numFmtId="0" fontId="9" fillId="0" borderId="0" xfId="67" applyFont="1" applyAlignment="1">
      <alignment horizontal="center"/>
    </xf>
    <xf numFmtId="0" fontId="14" fillId="0" borderId="0" xfId="67" applyFont="1" applyAlignment="1">
      <alignment horizontal="center"/>
    </xf>
    <xf numFmtId="0" fontId="14" fillId="0" borderId="16" xfId="67" applyFont="1" applyBorder="1" applyAlignment="1">
      <alignment horizontal="center"/>
    </xf>
    <xf numFmtId="0" fontId="10" fillId="0" borderId="16" xfId="67" applyFont="1" applyBorder="1" applyAlignment="1">
      <alignment horizontal="center"/>
    </xf>
    <xf numFmtId="0" fontId="13" fillId="0" borderId="6" xfId="67" applyFont="1" applyBorder="1" applyAlignment="1">
      <alignment horizontal="center" vertical="center" wrapText="1"/>
    </xf>
    <xf numFmtId="0" fontId="9" fillId="0" borderId="7" xfId="67" applyFont="1" applyBorder="1" applyAlignment="1">
      <alignment horizontal="center" vertical="center" wrapText="1"/>
    </xf>
    <xf numFmtId="0" fontId="9" fillId="0" borderId="4" xfId="67" applyFont="1" applyBorder="1" applyAlignment="1">
      <alignment horizontal="center" vertical="center" wrapText="1"/>
    </xf>
    <xf numFmtId="0" fontId="12" fillId="0" borderId="0" xfId="67" applyFont="1" applyBorder="1" applyAlignment="1">
      <alignment horizontal="center"/>
    </xf>
    <xf numFmtId="49" fontId="9" fillId="0" borderId="18" xfId="50" applyNumberFormat="1" applyFont="1" applyBorder="1" applyAlignment="1">
      <alignment horizontal="center" vertical="center"/>
    </xf>
    <xf numFmtId="49" fontId="9" fillId="0" borderId="1" xfId="50" applyNumberFormat="1" applyFont="1" applyBorder="1" applyAlignment="1">
      <alignment horizontal="center" vertical="center"/>
    </xf>
    <xf numFmtId="49" fontId="9" fillId="0" borderId="2" xfId="50" applyNumberFormat="1" applyFont="1" applyBorder="1" applyAlignment="1">
      <alignment horizontal="center" vertical="center"/>
    </xf>
    <xf numFmtId="0" fontId="9" fillId="0" borderId="18" xfId="50" applyFont="1" applyBorder="1" applyAlignment="1">
      <alignment horizontal="center"/>
    </xf>
    <xf numFmtId="0" fontId="9" fillId="0" borderId="1" xfId="50" applyFont="1" applyBorder="1" applyAlignment="1">
      <alignment horizontal="center"/>
    </xf>
    <xf numFmtId="0" fontId="9" fillId="0" borderId="2" xfId="50" applyFont="1" applyBorder="1" applyAlignment="1">
      <alignment horizontal="center"/>
    </xf>
    <xf numFmtId="0" fontId="11" fillId="0" borderId="0" xfId="50" applyFont="1" applyAlignment="1">
      <alignment horizontal="center"/>
    </xf>
    <xf numFmtId="0" fontId="12" fillId="0" borderId="0" xfId="50" applyFont="1" applyAlignment="1">
      <alignment horizontal="center"/>
    </xf>
    <xf numFmtId="0" fontId="9" fillId="0" borderId="0" xfId="50" applyFont="1" applyAlignment="1">
      <alignment horizontal="center"/>
    </xf>
    <xf numFmtId="0" fontId="14" fillId="0" borderId="0" xfId="50" applyFont="1" applyAlignment="1">
      <alignment horizontal="center"/>
    </xf>
    <xf numFmtId="0" fontId="14" fillId="0" borderId="0" xfId="50" applyNumberFormat="1" applyFont="1" applyAlignment="1">
      <alignment horizontal="center"/>
    </xf>
    <xf numFmtId="0" fontId="14" fillId="0" borderId="16" xfId="50" applyFont="1" applyBorder="1" applyAlignment="1">
      <alignment horizontal="center"/>
    </xf>
    <xf numFmtId="0" fontId="10" fillId="0" borderId="16" xfId="50" applyFont="1" applyBorder="1" applyAlignment="1">
      <alignment horizontal="center"/>
    </xf>
    <xf numFmtId="0" fontId="13" fillId="0" borderId="6" xfId="50" applyFont="1" applyBorder="1" applyAlignment="1">
      <alignment horizontal="center" vertical="center" wrapText="1"/>
    </xf>
    <xf numFmtId="0" fontId="9" fillId="0" borderId="7" xfId="50" applyFont="1" applyBorder="1" applyAlignment="1">
      <alignment horizontal="center" vertical="center" wrapText="1"/>
    </xf>
    <xf numFmtId="0" fontId="9" fillId="0" borderId="4" xfId="50" applyFont="1" applyBorder="1" applyAlignment="1">
      <alignment horizontal="center" vertical="center" wrapText="1"/>
    </xf>
    <xf numFmtId="0" fontId="12" fillId="0" borderId="0" xfId="50" applyFont="1" applyBorder="1" applyAlignment="1">
      <alignment horizontal="center"/>
    </xf>
    <xf numFmtId="49" fontId="9" fillId="0" borderId="18" xfId="51" applyNumberFormat="1" applyFont="1" applyBorder="1" applyAlignment="1">
      <alignment horizontal="center" vertical="center"/>
    </xf>
    <xf numFmtId="49" fontId="9" fillId="0" borderId="1" xfId="51" applyNumberFormat="1" applyFont="1" applyBorder="1" applyAlignment="1">
      <alignment horizontal="center" vertical="center"/>
    </xf>
    <xf numFmtId="49" fontId="9" fillId="0" borderId="2" xfId="51" applyNumberFormat="1" applyFont="1" applyBorder="1" applyAlignment="1">
      <alignment horizontal="center" vertical="center"/>
    </xf>
    <xf numFmtId="0" fontId="9" fillId="0" borderId="18" xfId="51" applyFont="1" applyBorder="1" applyAlignment="1">
      <alignment horizontal="center"/>
    </xf>
    <xf numFmtId="0" fontId="9" fillId="0" borderId="1" xfId="51" applyFont="1" applyBorder="1" applyAlignment="1">
      <alignment horizontal="center"/>
    </xf>
    <xf numFmtId="0" fontId="9" fillId="0" borderId="2" xfId="51" applyFont="1" applyBorder="1" applyAlignment="1">
      <alignment horizontal="center"/>
    </xf>
    <xf numFmtId="0" fontId="11" fillId="0" borderId="0" xfId="51" applyFont="1" applyAlignment="1">
      <alignment horizontal="center"/>
    </xf>
    <xf numFmtId="0" fontId="12" fillId="0" borderId="0" xfId="51" applyFont="1" applyAlignment="1">
      <alignment horizontal="center"/>
    </xf>
    <xf numFmtId="0" fontId="9" fillId="0" borderId="0" xfId="51" applyFont="1" applyAlignment="1">
      <alignment horizontal="center"/>
    </xf>
    <xf numFmtId="0" fontId="14" fillId="0" borderId="0" xfId="51" applyFont="1" applyAlignment="1">
      <alignment horizontal="center"/>
    </xf>
    <xf numFmtId="0" fontId="14" fillId="0" borderId="0" xfId="51" applyNumberFormat="1" applyFont="1" applyAlignment="1">
      <alignment horizontal="center"/>
    </xf>
    <xf numFmtId="0" fontId="14" fillId="0" borderId="16" xfId="51" applyFont="1" applyBorder="1" applyAlignment="1">
      <alignment horizontal="center"/>
    </xf>
    <xf numFmtId="0" fontId="10" fillId="0" borderId="16" xfId="51" applyFont="1" applyBorder="1" applyAlignment="1">
      <alignment horizontal="center"/>
    </xf>
    <xf numFmtId="0" fontId="13" fillId="0" borderId="6" xfId="51" applyFont="1" applyBorder="1" applyAlignment="1">
      <alignment horizontal="center" vertical="center" wrapText="1"/>
    </xf>
    <xf numFmtId="0" fontId="9" fillId="0" borderId="7" xfId="51" applyFont="1" applyBorder="1" applyAlignment="1">
      <alignment horizontal="center" vertical="center" wrapText="1"/>
    </xf>
    <xf numFmtId="0" fontId="9" fillId="0" borderId="4" xfId="51" applyFont="1" applyBorder="1" applyAlignment="1">
      <alignment horizontal="center" vertical="center" wrapText="1"/>
    </xf>
    <xf numFmtId="0" fontId="12" fillId="0" borderId="0" xfId="51" applyFont="1" applyBorder="1" applyAlignment="1">
      <alignment horizontal="center"/>
    </xf>
    <xf numFmtId="0" fontId="40" fillId="0" borderId="0" xfId="31" applyNumberFormat="1" applyFont="1" applyAlignment="1">
      <alignment horizontal="left"/>
    </xf>
    <xf numFmtId="0" fontId="43" fillId="0" borderId="0" xfId="31" quotePrefix="1" applyNumberFormat="1" applyFont="1" applyAlignment="1">
      <alignment horizontal="left"/>
    </xf>
    <xf numFmtId="0" fontId="40" fillId="0" borderId="0" xfId="31" applyFont="1" applyAlignment="1">
      <alignment horizontal="left"/>
    </xf>
    <xf numFmtId="0" fontId="13" fillId="0" borderId="6" xfId="3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0" fillId="0" borderId="18" xfId="3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0" xfId="31" applyFont="1" applyBorder="1" applyAlignment="1">
      <alignment horizontal="center"/>
    </xf>
    <xf numFmtId="0" fontId="10" fillId="0" borderId="0" xfId="31" applyFont="1" applyAlignment="1">
      <alignment horizontal="center"/>
    </xf>
    <xf numFmtId="0" fontId="19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42" fillId="0" borderId="0" xfId="0" applyFont="1" applyAlignment="1">
      <alignment horizontal="center"/>
    </xf>
    <xf numFmtId="0" fontId="10" fillId="0" borderId="0" xfId="31" applyFont="1" applyBorder="1" applyAlignment="1">
      <alignment horizontal="center"/>
    </xf>
    <xf numFmtId="0" fontId="19" fillId="0" borderId="0" xfId="0" applyFont="1" applyAlignment="1"/>
    <xf numFmtId="0" fontId="14" fillId="0" borderId="0" xfId="31" applyFont="1" applyAlignment="1">
      <alignment horizontal="center"/>
    </xf>
    <xf numFmtId="0" fontId="17" fillId="0" borderId="0" xfId="23" applyFont="1" applyBorder="1" applyAlignment="1">
      <alignment horizontal="center"/>
    </xf>
    <xf numFmtId="0" fontId="9" fillId="0" borderId="18" xfId="23" applyFont="1" applyBorder="1" applyAlignment="1">
      <alignment horizontal="center"/>
    </xf>
    <xf numFmtId="0" fontId="9" fillId="0" borderId="1" xfId="23" applyFont="1" applyBorder="1" applyAlignment="1">
      <alignment horizontal="center"/>
    </xf>
    <xf numFmtId="0" fontId="9" fillId="0" borderId="2" xfId="23" applyFont="1" applyBorder="1" applyAlignment="1">
      <alignment horizontal="center"/>
    </xf>
    <xf numFmtId="49" fontId="9" fillId="0" borderId="18" xfId="23" applyNumberFormat="1" applyFont="1" applyBorder="1" applyAlignment="1">
      <alignment horizontal="center" vertical="center"/>
    </xf>
    <xf numFmtId="49" fontId="9" fillId="0" borderId="1" xfId="23" applyNumberFormat="1" applyFont="1" applyBorder="1" applyAlignment="1">
      <alignment horizontal="center" vertical="center"/>
    </xf>
    <xf numFmtId="49" fontId="9" fillId="0" borderId="26" xfId="23" applyNumberFormat="1" applyFont="1" applyBorder="1" applyAlignment="1">
      <alignment horizontal="center" vertical="center"/>
    </xf>
    <xf numFmtId="49" fontId="9" fillId="0" borderId="27" xfId="23" applyNumberFormat="1" applyFont="1" applyBorder="1" applyAlignment="1">
      <alignment horizontal="center" vertical="center"/>
    </xf>
    <xf numFmtId="49" fontId="9" fillId="0" borderId="28" xfId="23" applyNumberFormat="1" applyFont="1" applyBorder="1" applyAlignment="1">
      <alignment horizontal="center" vertical="center"/>
    </xf>
    <xf numFmtId="0" fontId="10" fillId="0" borderId="16" xfId="23" applyFont="1" applyBorder="1" applyAlignment="1">
      <alignment horizontal="center"/>
    </xf>
    <xf numFmtId="0" fontId="12" fillId="0" borderId="0" xfId="23" applyFont="1" applyAlignment="1">
      <alignment horizontal="center"/>
    </xf>
    <xf numFmtId="0" fontId="9" fillId="0" borderId="0" xfId="23" applyFont="1" applyAlignment="1">
      <alignment horizontal="center"/>
    </xf>
    <xf numFmtId="0" fontId="13" fillId="0" borderId="6" xfId="23" applyFont="1" applyBorder="1" applyAlignment="1">
      <alignment horizontal="center" vertical="center" wrapText="1"/>
    </xf>
    <xf numFmtId="0" fontId="9" fillId="0" borderId="7" xfId="23" applyFont="1" applyBorder="1" applyAlignment="1">
      <alignment horizontal="center" vertical="center" wrapText="1"/>
    </xf>
    <xf numFmtId="0" fontId="9" fillId="0" borderId="4" xfId="23" applyFont="1" applyBorder="1" applyAlignment="1">
      <alignment horizontal="center" vertical="center" wrapText="1"/>
    </xf>
    <xf numFmtId="0" fontId="15" fillId="0" borderId="0" xfId="23" applyFont="1" applyAlignment="1">
      <alignment horizontal="center"/>
    </xf>
    <xf numFmtId="0" fontId="12" fillId="0" borderId="0" xfId="23" applyFont="1" applyBorder="1" applyAlignment="1">
      <alignment horizontal="center"/>
    </xf>
    <xf numFmtId="0" fontId="14" fillId="0" borderId="16" xfId="23" applyFont="1" applyBorder="1" applyAlignment="1">
      <alignment horizontal="center"/>
    </xf>
    <xf numFmtId="0" fontId="14" fillId="0" borderId="0" xfId="23" applyFont="1" applyAlignment="1">
      <alignment horizontal="center"/>
    </xf>
    <xf numFmtId="0" fontId="14" fillId="0" borderId="0" xfId="23" applyNumberFormat="1" applyFont="1" applyAlignment="1">
      <alignment horizontal="center"/>
    </xf>
    <xf numFmtId="49" fontId="9" fillId="0" borderId="18" xfId="8" applyNumberFormat="1" applyFont="1" applyBorder="1" applyAlignment="1">
      <alignment horizontal="center" vertical="center"/>
    </xf>
    <xf numFmtId="49" fontId="9" fillId="0" borderId="1" xfId="8" applyNumberFormat="1" applyFont="1" applyBorder="1" applyAlignment="1">
      <alignment horizontal="center" vertical="center"/>
    </xf>
    <xf numFmtId="49" fontId="9" fillId="0" borderId="2" xfId="8" applyNumberFormat="1" applyFont="1" applyBorder="1" applyAlignment="1">
      <alignment horizontal="center" vertical="center"/>
    </xf>
    <xf numFmtId="0" fontId="14" fillId="0" borderId="16" xfId="8" applyFont="1" applyBorder="1" applyAlignment="1">
      <alignment horizontal="center"/>
    </xf>
    <xf numFmtId="0" fontId="14" fillId="0" borderId="0" xfId="8" applyFont="1" applyAlignment="1">
      <alignment horizontal="center"/>
    </xf>
    <xf numFmtId="0" fontId="14" fillId="0" borderId="0" xfId="8" applyNumberFormat="1" applyFont="1" applyAlignment="1">
      <alignment horizontal="center"/>
    </xf>
    <xf numFmtId="0" fontId="12" fillId="0" borderId="0" xfId="8" applyFont="1" applyBorder="1" applyAlignment="1">
      <alignment horizontal="center"/>
    </xf>
    <xf numFmtId="0" fontId="13" fillId="0" borderId="6" xfId="8" applyFont="1" applyBorder="1" applyAlignment="1">
      <alignment horizontal="center" vertical="center" wrapText="1"/>
    </xf>
    <xf numFmtId="0" fontId="9" fillId="0" borderId="7" xfId="8" applyFont="1" applyBorder="1" applyAlignment="1">
      <alignment horizontal="center" vertical="center" wrapText="1"/>
    </xf>
    <xf numFmtId="0" fontId="9" fillId="0" borderId="4" xfId="8" applyFont="1" applyBorder="1" applyAlignment="1">
      <alignment horizontal="center" vertical="center" wrapText="1"/>
    </xf>
    <xf numFmtId="0" fontId="9" fillId="0" borderId="18" xfId="8" applyFont="1" applyBorder="1" applyAlignment="1">
      <alignment horizontal="center"/>
    </xf>
    <xf numFmtId="0" fontId="9" fillId="0" borderId="1" xfId="8" applyFont="1" applyBorder="1" applyAlignment="1">
      <alignment horizontal="center"/>
    </xf>
    <xf numFmtId="0" fontId="9" fillId="0" borderId="2" xfId="8" applyFont="1" applyBorder="1" applyAlignment="1">
      <alignment horizontal="center"/>
    </xf>
    <xf numFmtId="0" fontId="10" fillId="0" borderId="16" xfId="8" applyFont="1" applyBorder="1" applyAlignment="1">
      <alignment horizontal="center"/>
    </xf>
    <xf numFmtId="0" fontId="12" fillId="0" borderId="0" xfId="8" applyFont="1" applyAlignment="1">
      <alignment horizontal="center"/>
    </xf>
    <xf numFmtId="0" fontId="17" fillId="0" borderId="0" xfId="8" applyFont="1" applyAlignment="1">
      <alignment horizontal="center"/>
    </xf>
    <xf numFmtId="0" fontId="15" fillId="0" borderId="0" xfId="8" applyFont="1" applyAlignment="1">
      <alignment horizontal="center"/>
    </xf>
    <xf numFmtId="0" fontId="9" fillId="0" borderId="0" xfId="8" applyFont="1" applyAlignment="1">
      <alignment horizontal="center"/>
    </xf>
    <xf numFmtId="49" fontId="9" fillId="0" borderId="18" xfId="9" applyNumberFormat="1" applyFont="1" applyBorder="1" applyAlignment="1">
      <alignment horizontal="center" vertical="center"/>
    </xf>
    <xf numFmtId="49" fontId="9" fillId="0" borderId="1" xfId="9" applyNumberFormat="1" applyFont="1" applyBorder="1" applyAlignment="1">
      <alignment horizontal="center" vertical="center"/>
    </xf>
    <xf numFmtId="49" fontId="9" fillId="0" borderId="2" xfId="9" applyNumberFormat="1" applyFont="1" applyBorder="1" applyAlignment="1">
      <alignment horizontal="center" vertical="center"/>
    </xf>
    <xf numFmtId="0" fontId="14" fillId="0" borderId="16" xfId="9" applyFont="1" applyBorder="1" applyAlignment="1">
      <alignment horizontal="center"/>
    </xf>
    <xf numFmtId="0" fontId="14" fillId="0" borderId="0" xfId="9" applyFont="1" applyAlignment="1">
      <alignment horizontal="center"/>
    </xf>
    <xf numFmtId="0" fontId="14" fillId="0" borderId="0" xfId="9" applyNumberFormat="1" applyFont="1" applyAlignment="1">
      <alignment horizontal="center"/>
    </xf>
    <xf numFmtId="0" fontId="12" fillId="0" borderId="0" xfId="9" applyFont="1" applyBorder="1" applyAlignment="1">
      <alignment horizontal="center"/>
    </xf>
    <xf numFmtId="0" fontId="13" fillId="0" borderId="6" xfId="9" applyFont="1" applyBorder="1" applyAlignment="1">
      <alignment horizontal="center" vertical="center" wrapText="1"/>
    </xf>
    <xf numFmtId="0" fontId="9" fillId="0" borderId="7" xfId="9" applyFont="1" applyBorder="1" applyAlignment="1">
      <alignment horizontal="center" vertical="center" wrapText="1"/>
    </xf>
    <xf numFmtId="0" fontId="9" fillId="0" borderId="4" xfId="9" applyFont="1" applyBorder="1" applyAlignment="1">
      <alignment horizontal="center" vertical="center" wrapText="1"/>
    </xf>
    <xf numFmtId="0" fontId="9" fillId="0" borderId="18" xfId="9" applyFont="1" applyBorder="1" applyAlignment="1">
      <alignment horizontal="center"/>
    </xf>
    <xf numFmtId="0" fontId="9" fillId="0" borderId="1" xfId="9" applyFont="1" applyBorder="1" applyAlignment="1">
      <alignment horizontal="center"/>
    </xf>
    <xf numFmtId="0" fontId="9" fillId="0" borderId="2" xfId="9" applyFont="1" applyBorder="1" applyAlignment="1">
      <alignment horizontal="center"/>
    </xf>
    <xf numFmtId="0" fontId="10" fillId="0" borderId="16" xfId="9" applyFont="1" applyBorder="1" applyAlignment="1">
      <alignment horizontal="center"/>
    </xf>
    <xf numFmtId="0" fontId="12" fillId="0" borderId="0" xfId="9" applyFont="1" applyAlignment="1">
      <alignment horizontal="center"/>
    </xf>
    <xf numFmtId="0" fontId="17" fillId="0" borderId="0" xfId="9" applyFont="1" applyAlignment="1">
      <alignment horizontal="center"/>
    </xf>
    <xf numFmtId="0" fontId="15" fillId="0" borderId="0" xfId="9" applyFont="1" applyAlignment="1">
      <alignment horizontal="center"/>
    </xf>
    <xf numFmtId="0" fontId="9" fillId="0" borderId="0" xfId="9" applyFont="1" applyAlignment="1">
      <alignment horizontal="center"/>
    </xf>
    <xf numFmtId="0" fontId="10" fillId="0" borderId="16" xfId="30" applyFont="1" applyBorder="1" applyAlignment="1">
      <alignment horizontal="center"/>
    </xf>
    <xf numFmtId="0" fontId="12" fillId="0" borderId="0" xfId="30" applyFont="1" applyAlignment="1">
      <alignment horizontal="center"/>
    </xf>
    <xf numFmtId="0" fontId="14" fillId="0" borderId="0" xfId="30" applyFont="1" applyAlignment="1">
      <alignment horizontal="center"/>
    </xf>
    <xf numFmtId="0" fontId="14" fillId="0" borderId="0" xfId="30" applyNumberFormat="1" applyFont="1" applyAlignment="1">
      <alignment horizontal="center"/>
    </xf>
    <xf numFmtId="0" fontId="17" fillId="0" borderId="0" xfId="30" applyFont="1" applyAlignment="1">
      <alignment horizontal="center"/>
    </xf>
    <xf numFmtId="0" fontId="9" fillId="0" borderId="0" xfId="30" applyFont="1" applyAlignment="1">
      <alignment horizontal="center"/>
    </xf>
    <xf numFmtId="0" fontId="15" fillId="0" borderId="0" xfId="30" applyFont="1" applyAlignment="1">
      <alignment horizontal="center"/>
    </xf>
    <xf numFmtId="0" fontId="12" fillId="0" borderId="0" xfId="30" applyFont="1" applyBorder="1" applyAlignment="1">
      <alignment horizontal="center"/>
    </xf>
    <xf numFmtId="0" fontId="14" fillId="0" borderId="16" xfId="30" applyFont="1" applyBorder="1" applyAlignment="1">
      <alignment horizontal="center"/>
    </xf>
    <xf numFmtId="49" fontId="9" fillId="0" borderId="18" xfId="30" applyNumberFormat="1" applyFont="1" applyBorder="1" applyAlignment="1">
      <alignment horizontal="center" vertical="center"/>
    </xf>
    <xf numFmtId="49" fontId="9" fillId="0" borderId="1" xfId="30" applyNumberFormat="1" applyFont="1" applyBorder="1" applyAlignment="1">
      <alignment horizontal="center" vertical="center"/>
    </xf>
    <xf numFmtId="0" fontId="13" fillId="0" borderId="6" xfId="30" applyFont="1" applyBorder="1" applyAlignment="1">
      <alignment horizontal="center" vertical="center" wrapText="1"/>
    </xf>
    <xf numFmtId="0" fontId="9" fillId="0" borderId="7" xfId="30" applyFont="1" applyBorder="1" applyAlignment="1">
      <alignment horizontal="center" vertical="center" wrapText="1"/>
    </xf>
    <xf numFmtId="0" fontId="9" fillId="0" borderId="4" xfId="30" applyFont="1" applyBorder="1" applyAlignment="1">
      <alignment horizontal="center" vertical="center" wrapText="1"/>
    </xf>
    <xf numFmtId="0" fontId="9" fillId="0" borderId="18" xfId="30" applyFont="1" applyBorder="1" applyAlignment="1">
      <alignment horizontal="center"/>
    </xf>
    <xf numFmtId="0" fontId="9" fillId="0" borderId="1" xfId="30" applyFont="1" applyBorder="1" applyAlignment="1">
      <alignment horizontal="center"/>
    </xf>
    <xf numFmtId="0" fontId="9" fillId="0" borderId="2" xfId="30" applyFont="1" applyBorder="1" applyAlignment="1">
      <alignment horizontal="center"/>
    </xf>
    <xf numFmtId="49" fontId="9" fillId="0" borderId="2" xfId="30" applyNumberFormat="1" applyFont="1" applyBorder="1" applyAlignment="1">
      <alignment horizontal="center" vertical="center"/>
    </xf>
    <xf numFmtId="0" fontId="10" fillId="0" borderId="16" xfId="32" applyFont="1" applyBorder="1" applyAlignment="1">
      <alignment horizontal="center"/>
    </xf>
    <xf numFmtId="0" fontId="12" fillId="0" borderId="0" xfId="32" applyFont="1" applyAlignment="1">
      <alignment horizontal="center"/>
    </xf>
    <xf numFmtId="0" fontId="14" fillId="0" borderId="0" xfId="32" applyFont="1" applyAlignment="1">
      <alignment horizontal="center"/>
    </xf>
    <xf numFmtId="0" fontId="14" fillId="0" borderId="0" xfId="32" applyNumberFormat="1" applyFont="1" applyAlignment="1">
      <alignment horizontal="center"/>
    </xf>
    <xf numFmtId="0" fontId="9" fillId="0" borderId="0" xfId="32" applyFont="1" applyAlignment="1">
      <alignment horizontal="center"/>
    </xf>
    <xf numFmtId="0" fontId="14" fillId="0" borderId="16" xfId="32" applyFont="1" applyBorder="1" applyAlignment="1">
      <alignment horizontal="center"/>
    </xf>
    <xf numFmtId="0" fontId="15" fillId="0" borderId="0" xfId="32" applyFont="1" applyAlignment="1">
      <alignment horizontal="center"/>
    </xf>
    <xf numFmtId="0" fontId="12" fillId="0" borderId="0" xfId="32" applyFont="1" applyBorder="1" applyAlignment="1">
      <alignment horizontal="center"/>
    </xf>
    <xf numFmtId="49" fontId="9" fillId="0" borderId="18" xfId="32" applyNumberFormat="1" applyFont="1" applyBorder="1" applyAlignment="1">
      <alignment horizontal="center" vertical="center"/>
    </xf>
    <xf numFmtId="49" fontId="9" fillId="0" borderId="1" xfId="32" applyNumberFormat="1" applyFont="1" applyBorder="1" applyAlignment="1">
      <alignment horizontal="center" vertical="center"/>
    </xf>
    <xf numFmtId="0" fontId="13" fillId="0" borderId="6" xfId="32" applyFont="1" applyBorder="1" applyAlignment="1">
      <alignment horizontal="center" vertical="center" wrapText="1"/>
    </xf>
    <xf numFmtId="0" fontId="9" fillId="0" borderId="7" xfId="32" applyFont="1" applyBorder="1" applyAlignment="1">
      <alignment horizontal="center" vertical="center" wrapText="1"/>
    </xf>
    <xf numFmtId="0" fontId="9" fillId="0" borderId="4" xfId="32" applyFont="1" applyBorder="1" applyAlignment="1">
      <alignment horizontal="center" vertical="center" wrapText="1"/>
    </xf>
    <xf numFmtId="0" fontId="9" fillId="0" borderId="18" xfId="32" applyFont="1" applyBorder="1" applyAlignment="1">
      <alignment horizontal="center"/>
    </xf>
    <xf numFmtId="0" fontId="9" fillId="0" borderId="1" xfId="32" applyFont="1" applyBorder="1" applyAlignment="1">
      <alignment horizontal="center"/>
    </xf>
    <xf numFmtId="0" fontId="9" fillId="0" borderId="2" xfId="32" applyFont="1" applyBorder="1" applyAlignment="1">
      <alignment horizontal="center"/>
    </xf>
    <xf numFmtId="49" fontId="9" fillId="0" borderId="2" xfId="32" applyNumberFormat="1" applyFont="1" applyBorder="1" applyAlignment="1">
      <alignment horizontal="center" vertical="center"/>
    </xf>
    <xf numFmtId="0" fontId="13" fillId="0" borderId="6" xfId="24" applyFont="1" applyBorder="1" applyAlignment="1">
      <alignment horizontal="center" vertical="center" wrapText="1"/>
    </xf>
    <xf numFmtId="0" fontId="9" fillId="0" borderId="7" xfId="24" applyFont="1" applyBorder="1" applyAlignment="1">
      <alignment horizontal="center" vertical="center" wrapText="1"/>
    </xf>
    <xf numFmtId="0" fontId="9" fillId="0" borderId="4" xfId="24" applyFont="1" applyBorder="1" applyAlignment="1">
      <alignment horizontal="center" vertical="center" wrapText="1"/>
    </xf>
    <xf numFmtId="0" fontId="9" fillId="0" borderId="18" xfId="24" applyFont="1" applyBorder="1" applyAlignment="1">
      <alignment horizontal="center"/>
    </xf>
    <xf numFmtId="0" fontId="9" fillId="0" borderId="1" xfId="24" applyFont="1" applyBorder="1" applyAlignment="1">
      <alignment horizontal="center"/>
    </xf>
    <xf numFmtId="0" fontId="9" fillId="0" borderId="2" xfId="24" applyFont="1" applyBorder="1" applyAlignment="1">
      <alignment horizontal="center"/>
    </xf>
    <xf numFmtId="49" fontId="9" fillId="0" borderId="18" xfId="24" applyNumberFormat="1" applyFont="1" applyBorder="1" applyAlignment="1">
      <alignment horizontal="center" vertical="center"/>
    </xf>
    <xf numFmtId="49" fontId="9" fillId="0" borderId="1" xfId="24" applyNumberFormat="1" applyFont="1" applyBorder="1" applyAlignment="1">
      <alignment horizontal="center" vertical="center"/>
    </xf>
    <xf numFmtId="49" fontId="9" fillId="0" borderId="2" xfId="24" applyNumberFormat="1" applyFont="1" applyBorder="1" applyAlignment="1">
      <alignment horizontal="center" vertical="center"/>
    </xf>
    <xf numFmtId="0" fontId="10" fillId="0" borderId="16" xfId="24" applyFont="1" applyBorder="1" applyAlignment="1">
      <alignment horizontal="center"/>
    </xf>
    <xf numFmtId="0" fontId="12" fillId="0" borderId="0" xfId="24" applyFont="1" applyAlignment="1">
      <alignment horizontal="center"/>
    </xf>
    <xf numFmtId="0" fontId="14" fillId="0" borderId="0" xfId="24" applyFont="1" applyAlignment="1">
      <alignment horizontal="center"/>
    </xf>
    <xf numFmtId="0" fontId="14" fillId="0" borderId="0" xfId="24" applyNumberFormat="1" applyFont="1" applyAlignment="1">
      <alignment horizontal="center"/>
    </xf>
    <xf numFmtId="0" fontId="11" fillId="0" borderId="0" xfId="24" applyFont="1" applyAlignment="1">
      <alignment horizontal="center"/>
    </xf>
    <xf numFmtId="0" fontId="9" fillId="0" borderId="0" xfId="24" applyFont="1" applyAlignment="1">
      <alignment horizontal="center"/>
    </xf>
    <xf numFmtId="0" fontId="15" fillId="0" borderId="0" xfId="24" applyFont="1" applyAlignment="1">
      <alignment horizontal="center"/>
    </xf>
    <xf numFmtId="0" fontId="12" fillId="0" borderId="0" xfId="24" applyFont="1" applyBorder="1" applyAlignment="1">
      <alignment horizontal="center"/>
    </xf>
    <xf numFmtId="0" fontId="14" fillId="0" borderId="16" xfId="24" applyFont="1" applyBorder="1" applyAlignment="1">
      <alignment horizontal="center"/>
    </xf>
    <xf numFmtId="0" fontId="13" fillId="0" borderId="6" xfId="25" applyFont="1" applyBorder="1" applyAlignment="1">
      <alignment horizontal="center" vertical="center" wrapText="1"/>
    </xf>
    <xf numFmtId="0" fontId="9" fillId="0" borderId="7" xfId="25" applyFont="1" applyBorder="1" applyAlignment="1">
      <alignment horizontal="center" vertical="center" wrapText="1"/>
    </xf>
    <xf numFmtId="0" fontId="9" fillId="0" borderId="4" xfId="25" applyFont="1" applyBorder="1" applyAlignment="1">
      <alignment horizontal="center" vertical="center" wrapText="1"/>
    </xf>
    <xf numFmtId="0" fontId="9" fillId="0" borderId="18" xfId="25" applyFont="1" applyBorder="1" applyAlignment="1">
      <alignment horizontal="center"/>
    </xf>
    <xf numFmtId="0" fontId="9" fillId="0" borderId="1" xfId="25" applyFont="1" applyBorder="1" applyAlignment="1">
      <alignment horizontal="center"/>
    </xf>
    <xf numFmtId="0" fontId="9" fillId="0" borderId="2" xfId="25" applyFont="1" applyBorder="1" applyAlignment="1">
      <alignment horizontal="center"/>
    </xf>
    <xf numFmtId="49" fontId="9" fillId="0" borderId="18" xfId="25" applyNumberFormat="1" applyFont="1" applyBorder="1" applyAlignment="1">
      <alignment horizontal="center" vertical="center"/>
    </xf>
    <xf numFmtId="49" fontId="9" fillId="0" borderId="1" xfId="25" applyNumberFormat="1" applyFont="1" applyBorder="1" applyAlignment="1">
      <alignment horizontal="center" vertical="center"/>
    </xf>
    <xf numFmtId="49" fontId="9" fillId="0" borderId="2" xfId="25" applyNumberFormat="1" applyFont="1" applyBorder="1" applyAlignment="1">
      <alignment horizontal="center" vertical="center"/>
    </xf>
    <xf numFmtId="0" fontId="9" fillId="0" borderId="1" xfId="25" applyNumberFormat="1" applyFont="1" applyBorder="1" applyAlignment="1">
      <alignment horizontal="center" vertical="center"/>
    </xf>
    <xf numFmtId="0" fontId="9" fillId="0" borderId="2" xfId="25" applyNumberFormat="1" applyFont="1" applyBorder="1" applyAlignment="1">
      <alignment horizontal="center" vertical="center"/>
    </xf>
    <xf numFmtId="0" fontId="14" fillId="0" borderId="0" xfId="25" applyNumberFormat="1" applyFont="1" applyAlignment="1">
      <alignment horizontal="center"/>
    </xf>
    <xf numFmtId="0" fontId="10" fillId="0" borderId="16" xfId="25" applyFont="1" applyBorder="1" applyAlignment="1">
      <alignment horizontal="center"/>
    </xf>
    <xf numFmtId="0" fontId="12" fillId="0" borderId="0" xfId="25" applyFont="1" applyAlignment="1">
      <alignment horizontal="center"/>
    </xf>
    <xf numFmtId="0" fontId="14" fillId="0" borderId="0" xfId="25" applyFont="1" applyAlignment="1">
      <alignment horizontal="center"/>
    </xf>
    <xf numFmtId="0" fontId="9" fillId="0" borderId="0" xfId="25" applyFont="1" applyAlignment="1">
      <alignment horizontal="center"/>
    </xf>
    <xf numFmtId="0" fontId="15" fillId="0" borderId="0" xfId="25" applyFont="1" applyAlignment="1">
      <alignment horizontal="center"/>
    </xf>
    <xf numFmtId="0" fontId="12" fillId="0" borderId="0" xfId="25" applyFont="1" applyBorder="1" applyAlignment="1">
      <alignment horizontal="center"/>
    </xf>
    <xf numFmtId="0" fontId="14" fillId="0" borderId="16" xfId="25" applyFont="1" applyBorder="1" applyAlignment="1">
      <alignment horizontal="center"/>
    </xf>
    <xf numFmtId="0" fontId="11" fillId="0" borderId="0" xfId="25" applyFont="1" applyAlignment="1">
      <alignment horizontal="center"/>
    </xf>
    <xf numFmtId="0" fontId="0" fillId="0" borderId="0" xfId="0" applyAlignment="1">
      <alignment horizontal="center"/>
    </xf>
    <xf numFmtId="49" fontId="9" fillId="0" borderId="18" xfId="7" applyNumberFormat="1" applyFont="1" applyBorder="1" applyAlignment="1">
      <alignment horizontal="center" vertical="center"/>
    </xf>
    <xf numFmtId="49" fontId="9" fillId="0" borderId="1" xfId="7" applyNumberFormat="1" applyFont="1" applyBorder="1" applyAlignment="1">
      <alignment horizontal="center" vertical="center"/>
    </xf>
    <xf numFmtId="0" fontId="14" fillId="0" borderId="0" xfId="7" applyFont="1" applyAlignment="1">
      <alignment horizontal="center"/>
    </xf>
    <xf numFmtId="0" fontId="14" fillId="0" borderId="0" xfId="7" applyNumberFormat="1" applyFont="1" applyAlignment="1">
      <alignment horizontal="center"/>
    </xf>
    <xf numFmtId="0" fontId="13" fillId="0" borderId="6" xfId="7" applyFont="1" applyBorder="1" applyAlignment="1">
      <alignment horizontal="center" vertical="center" wrapText="1"/>
    </xf>
    <xf numFmtId="0" fontId="9" fillId="0" borderId="18" xfId="7" applyFont="1" applyBorder="1" applyAlignment="1">
      <alignment horizontal="center"/>
    </xf>
    <xf numFmtId="0" fontId="12" fillId="0" borderId="0" xfId="7" applyFont="1" applyBorder="1" applyAlignment="1">
      <alignment horizontal="center"/>
    </xf>
    <xf numFmtId="0" fontId="10" fillId="0" borderId="16" xfId="7" applyFont="1" applyBorder="1" applyAlignment="1">
      <alignment horizontal="center"/>
    </xf>
    <xf numFmtId="0" fontId="17" fillId="0" borderId="0" xfId="7" applyFont="1" applyAlignment="1">
      <alignment horizontal="center"/>
    </xf>
    <xf numFmtId="0" fontId="12" fillId="0" borderId="0" xfId="7" applyFont="1" applyAlignment="1">
      <alignment horizontal="center"/>
    </xf>
    <xf numFmtId="0" fontId="14" fillId="0" borderId="16" xfId="7" applyFont="1" applyBorder="1" applyAlignment="1">
      <alignment horizontal="center"/>
    </xf>
    <xf numFmtId="49" fontId="9" fillId="0" borderId="18" xfId="12" applyNumberFormat="1" applyFont="1" applyBorder="1" applyAlignment="1">
      <alignment horizontal="center" vertical="center"/>
    </xf>
    <xf numFmtId="49" fontId="9" fillId="0" borderId="18" xfId="15" applyNumberFormat="1" applyFont="1" applyBorder="1" applyAlignment="1">
      <alignment horizontal="center" vertical="center"/>
    </xf>
    <xf numFmtId="0" fontId="13" fillId="0" borderId="6" xfId="12" applyFont="1" applyBorder="1" applyAlignment="1">
      <alignment horizontal="center" vertical="center" wrapText="1"/>
    </xf>
    <xf numFmtId="0" fontId="9" fillId="0" borderId="18" xfId="12" applyFont="1" applyBorder="1" applyAlignment="1">
      <alignment horizontal="center"/>
    </xf>
    <xf numFmtId="0" fontId="14" fillId="0" borderId="0" xfId="12" applyNumberFormat="1" applyFont="1" applyAlignment="1">
      <alignment horizontal="center"/>
    </xf>
    <xf numFmtId="0" fontId="10" fillId="0" borderId="16" xfId="12" applyFont="1" applyBorder="1" applyAlignment="1">
      <alignment horizontal="center"/>
    </xf>
    <xf numFmtId="0" fontId="12" fillId="0" borderId="0" xfId="12" applyFont="1" applyAlignment="1">
      <alignment horizontal="center"/>
    </xf>
    <xf numFmtId="0" fontId="14" fillId="0" borderId="0" xfId="12" applyFont="1" applyAlignment="1">
      <alignment horizontal="center"/>
    </xf>
    <xf numFmtId="0" fontId="12" fillId="0" borderId="0" xfId="12" applyFont="1" applyBorder="1" applyAlignment="1">
      <alignment horizontal="center"/>
    </xf>
    <xf numFmtId="0" fontId="14" fillId="0" borderId="16" xfId="12" applyFont="1" applyBorder="1" applyAlignment="1">
      <alignment horizontal="center"/>
    </xf>
    <xf numFmtId="49" fontId="9" fillId="0" borderId="18" xfId="14" applyNumberFormat="1" applyFont="1" applyBorder="1" applyAlignment="1">
      <alignment horizontal="center" vertical="center"/>
    </xf>
    <xf numFmtId="0" fontId="13" fillId="0" borderId="6" xfId="14" applyFont="1" applyBorder="1" applyAlignment="1">
      <alignment horizontal="center" vertical="center" wrapText="1"/>
    </xf>
    <xf numFmtId="0" fontId="9" fillId="0" borderId="18" xfId="14" applyFont="1" applyBorder="1" applyAlignment="1">
      <alignment horizontal="center"/>
    </xf>
    <xf numFmtId="0" fontId="14" fillId="0" borderId="0" xfId="14" applyNumberFormat="1" applyFont="1" applyAlignment="1">
      <alignment horizontal="center"/>
    </xf>
    <xf numFmtId="0" fontId="10" fillId="0" borderId="16" xfId="14" applyFont="1" applyBorder="1" applyAlignment="1">
      <alignment horizontal="center"/>
    </xf>
    <xf numFmtId="0" fontId="12" fillId="0" borderId="0" xfId="14" applyFont="1" applyAlignment="1">
      <alignment horizontal="center"/>
    </xf>
    <xf numFmtId="0" fontId="14" fillId="0" borderId="0" xfId="14" applyFont="1" applyAlignment="1">
      <alignment horizontal="center"/>
    </xf>
    <xf numFmtId="0" fontId="12" fillId="0" borderId="0" xfId="14" applyFont="1" applyBorder="1" applyAlignment="1">
      <alignment horizontal="center"/>
    </xf>
    <xf numFmtId="0" fontId="14" fillId="0" borderId="16" xfId="14" applyFon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13" fillId="0" borderId="6" xfId="15" applyFont="1" applyBorder="1" applyAlignment="1">
      <alignment horizontal="center" vertical="center" wrapText="1"/>
    </xf>
    <xf numFmtId="0" fontId="9" fillId="0" borderId="18" xfId="15" applyFont="1" applyBorder="1" applyAlignment="1">
      <alignment horizontal="center"/>
    </xf>
    <xf numFmtId="0" fontId="14" fillId="0" borderId="0" xfId="15" applyNumberFormat="1" applyFont="1" applyAlignment="1">
      <alignment horizontal="center"/>
    </xf>
    <xf numFmtId="0" fontId="10" fillId="0" borderId="16" xfId="15" applyFont="1" applyBorder="1" applyAlignment="1">
      <alignment horizontal="center"/>
    </xf>
    <xf numFmtId="0" fontId="12" fillId="0" borderId="0" xfId="15" applyFont="1" applyAlignment="1">
      <alignment horizontal="center"/>
    </xf>
    <xf numFmtId="0" fontId="14" fillId="0" borderId="0" xfId="15" applyFont="1" applyAlignment="1">
      <alignment horizontal="center"/>
    </xf>
    <xf numFmtId="0" fontId="12" fillId="0" borderId="0" xfId="15" applyFont="1" applyBorder="1" applyAlignment="1">
      <alignment horizontal="center"/>
    </xf>
    <xf numFmtId="0" fontId="14" fillId="0" borderId="16" xfId="15" applyFont="1" applyBorder="1" applyAlignment="1">
      <alignment horizontal="center"/>
    </xf>
    <xf numFmtId="0" fontId="10" fillId="0" borderId="16" xfId="13" applyFont="1" applyBorder="1" applyAlignment="1">
      <alignment horizontal="center"/>
    </xf>
    <xf numFmtId="0" fontId="12" fillId="0" borderId="0" xfId="13" applyFont="1" applyAlignment="1">
      <alignment horizontal="center"/>
    </xf>
    <xf numFmtId="0" fontId="14" fillId="0" borderId="0" xfId="13" applyFont="1" applyAlignment="1">
      <alignment horizontal="center"/>
    </xf>
    <xf numFmtId="0" fontId="12" fillId="0" borderId="0" xfId="13" applyFont="1" applyBorder="1" applyAlignment="1">
      <alignment horizontal="center"/>
    </xf>
    <xf numFmtId="0" fontId="14" fillId="0" borderId="16" xfId="13" applyFont="1" applyBorder="1" applyAlignment="1">
      <alignment horizontal="center"/>
    </xf>
    <xf numFmtId="49" fontId="17" fillId="0" borderId="0" xfId="13" applyNumberFormat="1" applyFont="1" applyAlignment="1">
      <alignment horizontal="center"/>
    </xf>
    <xf numFmtId="0" fontId="15" fillId="0" borderId="0" xfId="13" applyFont="1" applyAlignment="1">
      <alignment horizontal="center"/>
    </xf>
    <xf numFmtId="49" fontId="9" fillId="0" borderId="18" xfId="13" applyNumberFormat="1" applyFont="1" applyBorder="1" applyAlignment="1">
      <alignment horizontal="center" vertical="center"/>
    </xf>
    <xf numFmtId="49" fontId="9" fillId="0" borderId="1" xfId="13" applyNumberFormat="1" applyFont="1" applyBorder="1" applyAlignment="1">
      <alignment horizontal="center" vertical="center"/>
    </xf>
    <xf numFmtId="49" fontId="9" fillId="0" borderId="2" xfId="13" applyNumberFormat="1" applyFont="1" applyBorder="1" applyAlignment="1">
      <alignment horizontal="center" vertical="center"/>
    </xf>
    <xf numFmtId="0" fontId="13" fillId="0" borderId="6" xfId="13" applyFont="1" applyBorder="1" applyAlignment="1">
      <alignment horizontal="center" vertical="center" wrapText="1"/>
    </xf>
    <xf numFmtId="0" fontId="9" fillId="0" borderId="7" xfId="13" applyFont="1" applyBorder="1" applyAlignment="1">
      <alignment horizontal="center" vertical="center" wrapText="1"/>
    </xf>
    <xf numFmtId="0" fontId="9" fillId="0" borderId="4" xfId="13" applyFont="1" applyBorder="1" applyAlignment="1">
      <alignment horizontal="center" vertical="center" wrapText="1"/>
    </xf>
    <xf numFmtId="0" fontId="14" fillId="0" borderId="0" xfId="13" applyNumberFormat="1" applyFont="1" applyAlignment="1">
      <alignment horizontal="center"/>
    </xf>
    <xf numFmtId="0" fontId="9" fillId="0" borderId="18" xfId="13" applyFont="1" applyBorder="1" applyAlignment="1">
      <alignment horizontal="center"/>
    </xf>
    <xf numFmtId="0" fontId="9" fillId="0" borderId="1" xfId="13" applyFont="1" applyBorder="1" applyAlignment="1">
      <alignment horizontal="center"/>
    </xf>
    <xf numFmtId="0" fontId="9" fillId="0" borderId="2" xfId="13" applyFont="1" applyBorder="1" applyAlignment="1">
      <alignment horizontal="center"/>
    </xf>
    <xf numFmtId="0" fontId="10" fillId="0" borderId="16" xfId="16" applyFont="1" applyBorder="1" applyAlignment="1">
      <alignment horizontal="center"/>
    </xf>
    <xf numFmtId="0" fontId="12" fillId="0" borderId="0" xfId="16" applyFont="1" applyAlignment="1">
      <alignment horizontal="center"/>
    </xf>
    <xf numFmtId="0" fontId="14" fillId="0" borderId="0" xfId="16" applyFont="1" applyAlignment="1">
      <alignment horizontal="center"/>
    </xf>
    <xf numFmtId="0" fontId="12" fillId="0" borderId="0" xfId="16" applyFont="1" applyBorder="1" applyAlignment="1">
      <alignment horizontal="center"/>
    </xf>
    <xf numFmtId="0" fontId="14" fillId="0" borderId="16" xfId="16" applyFont="1" applyBorder="1" applyAlignment="1">
      <alignment horizontal="center"/>
    </xf>
    <xf numFmtId="49" fontId="17" fillId="0" borderId="0" xfId="16" applyNumberFormat="1" applyFont="1" applyAlignment="1">
      <alignment horizontal="center"/>
    </xf>
    <xf numFmtId="49" fontId="9" fillId="0" borderId="18" xfId="16" applyNumberFormat="1" applyFont="1" applyBorder="1" applyAlignment="1">
      <alignment horizontal="center" vertical="center"/>
    </xf>
    <xf numFmtId="49" fontId="9" fillId="0" borderId="1" xfId="16" applyNumberFormat="1" applyFont="1" applyBorder="1" applyAlignment="1">
      <alignment horizontal="center" vertical="center"/>
    </xf>
    <xf numFmtId="49" fontId="9" fillId="0" borderId="2" xfId="16" applyNumberFormat="1" applyFont="1" applyBorder="1" applyAlignment="1">
      <alignment horizontal="center" vertical="center"/>
    </xf>
    <xf numFmtId="0" fontId="13" fillId="0" borderId="6" xfId="16" applyFont="1" applyBorder="1" applyAlignment="1">
      <alignment horizontal="center" vertical="center" wrapText="1"/>
    </xf>
    <xf numFmtId="0" fontId="9" fillId="0" borderId="7" xfId="16" applyFont="1" applyBorder="1" applyAlignment="1">
      <alignment horizontal="center" vertical="center" wrapText="1"/>
    </xf>
    <xf numFmtId="0" fontId="9" fillId="0" borderId="4" xfId="16" applyFont="1" applyBorder="1" applyAlignment="1">
      <alignment horizontal="center" vertical="center" wrapText="1"/>
    </xf>
    <xf numFmtId="0" fontId="9" fillId="0" borderId="18" xfId="16" applyFont="1" applyBorder="1" applyAlignment="1">
      <alignment horizontal="center"/>
    </xf>
    <xf numFmtId="0" fontId="9" fillId="0" borderId="1" xfId="16" applyFont="1" applyBorder="1" applyAlignment="1">
      <alignment horizontal="center"/>
    </xf>
    <xf numFmtId="0" fontId="9" fillId="0" borderId="2" xfId="16" applyFont="1" applyBorder="1" applyAlignment="1">
      <alignment horizontal="center"/>
    </xf>
    <xf numFmtId="0" fontId="14" fillId="0" borderId="0" xfId="16" applyNumberFormat="1" applyFont="1" applyAlignment="1">
      <alignment horizontal="center"/>
    </xf>
    <xf numFmtId="0" fontId="13" fillId="0" borderId="6" xfId="17" applyFont="1" applyBorder="1" applyAlignment="1">
      <alignment horizontal="center" vertical="center" wrapText="1"/>
    </xf>
    <xf numFmtId="0" fontId="9" fillId="0" borderId="18" xfId="17" applyFont="1" applyBorder="1" applyAlignment="1">
      <alignment horizontal="center"/>
    </xf>
    <xf numFmtId="0" fontId="14" fillId="0" borderId="0" xfId="17" applyFont="1" applyAlignment="1">
      <alignment horizontal="center"/>
    </xf>
    <xf numFmtId="0" fontId="14" fillId="0" borderId="0" xfId="17" applyNumberFormat="1" applyFont="1" applyAlignment="1">
      <alignment horizontal="center"/>
    </xf>
    <xf numFmtId="49" fontId="9" fillId="0" borderId="18" xfId="17" applyNumberFormat="1" applyFont="1" applyBorder="1" applyAlignment="1">
      <alignment horizontal="center" vertical="center"/>
    </xf>
    <xf numFmtId="49" fontId="9" fillId="3" borderId="18" xfId="17" applyNumberFormat="1" applyFont="1" applyFill="1" applyBorder="1" applyAlignment="1">
      <alignment horizontal="center" vertical="center"/>
    </xf>
    <xf numFmtId="49" fontId="17" fillId="0" borderId="0" xfId="17" applyNumberFormat="1" applyFont="1" applyAlignment="1">
      <alignment horizontal="center"/>
    </xf>
    <xf numFmtId="49" fontId="34" fillId="0" borderId="0" xfId="0" applyNumberFormat="1" applyFont="1" applyAlignment="1">
      <alignment horizontal="center"/>
    </xf>
    <xf numFmtId="0" fontId="10" fillId="0" borderId="16" xfId="17" applyFont="1" applyBorder="1" applyAlignment="1">
      <alignment horizontal="center"/>
    </xf>
    <xf numFmtId="0" fontId="12" fillId="0" borderId="0" xfId="17" applyFont="1" applyAlignment="1">
      <alignment horizontal="center"/>
    </xf>
    <xf numFmtId="0" fontId="12" fillId="0" borderId="0" xfId="17" applyFont="1" applyBorder="1" applyAlignment="1">
      <alignment horizontal="center"/>
    </xf>
    <xf numFmtId="0" fontId="14" fillId="0" borderId="16" xfId="17" applyFont="1" applyBorder="1" applyAlignment="1">
      <alignment horizontal="center"/>
    </xf>
    <xf numFmtId="0" fontId="13" fillId="0" borderId="6" xfId="18" applyFont="1" applyBorder="1" applyAlignment="1">
      <alignment horizontal="center" vertical="center" wrapText="1"/>
    </xf>
    <xf numFmtId="0" fontId="9" fillId="0" borderId="18" xfId="18" applyFont="1" applyBorder="1" applyAlignment="1">
      <alignment horizontal="center"/>
    </xf>
    <xf numFmtId="0" fontId="14" fillId="0" borderId="0" xfId="18" applyFont="1" applyAlignment="1">
      <alignment horizontal="center"/>
    </xf>
    <xf numFmtId="0" fontId="14" fillId="0" borderId="0" xfId="18" applyNumberFormat="1" applyFont="1" applyAlignment="1">
      <alignment horizontal="center"/>
    </xf>
    <xf numFmtId="49" fontId="9" fillId="0" borderId="18" xfId="18" applyNumberFormat="1" applyFont="1" applyBorder="1" applyAlignment="1">
      <alignment horizontal="center" vertical="center"/>
    </xf>
    <xf numFmtId="49" fontId="17" fillId="0" borderId="0" xfId="18" applyNumberFormat="1" applyFont="1" applyAlignment="1">
      <alignment horizontal="center"/>
    </xf>
    <xf numFmtId="0" fontId="10" fillId="0" borderId="16" xfId="18" applyFont="1" applyBorder="1" applyAlignment="1">
      <alignment horizontal="center"/>
    </xf>
    <xf numFmtId="0" fontId="12" fillId="0" borderId="0" xfId="18" applyFont="1" applyAlignment="1">
      <alignment horizontal="center"/>
    </xf>
    <xf numFmtId="0" fontId="12" fillId="0" borderId="0" xfId="18" applyFont="1" applyBorder="1" applyAlignment="1">
      <alignment horizontal="center"/>
    </xf>
    <xf numFmtId="0" fontId="14" fillId="0" borderId="16" xfId="18" applyFont="1" applyBorder="1" applyAlignment="1">
      <alignment horizontal="center"/>
    </xf>
    <xf numFmtId="0" fontId="13" fillId="0" borderId="6" xfId="19" applyFont="1" applyBorder="1" applyAlignment="1">
      <alignment horizontal="center" vertical="center" wrapText="1"/>
    </xf>
    <xf numFmtId="0" fontId="9" fillId="0" borderId="18" xfId="19" applyFont="1" applyBorder="1" applyAlignment="1">
      <alignment horizontal="center"/>
    </xf>
    <xf numFmtId="0" fontId="14" fillId="0" borderId="0" xfId="19" applyFont="1" applyAlignment="1">
      <alignment horizontal="center"/>
    </xf>
    <xf numFmtId="0" fontId="14" fillId="0" borderId="0" xfId="19" applyNumberFormat="1" applyFont="1" applyAlignment="1">
      <alignment horizontal="center"/>
    </xf>
    <xf numFmtId="49" fontId="9" fillId="0" borderId="18" xfId="19" applyNumberFormat="1" applyFont="1" applyBorder="1" applyAlignment="1">
      <alignment horizontal="center" vertical="center"/>
    </xf>
    <xf numFmtId="49" fontId="17" fillId="0" borderId="0" xfId="19" applyNumberFormat="1" applyFont="1" applyAlignment="1">
      <alignment horizontal="center"/>
    </xf>
    <xf numFmtId="0" fontId="10" fillId="0" borderId="16" xfId="19" applyFont="1" applyBorder="1" applyAlignment="1">
      <alignment horizontal="center"/>
    </xf>
    <xf numFmtId="0" fontId="12" fillId="0" borderId="0" xfId="19" applyFont="1" applyAlignment="1">
      <alignment horizontal="center"/>
    </xf>
    <xf numFmtId="0" fontId="12" fillId="0" borderId="0" xfId="19" applyFont="1" applyBorder="1" applyAlignment="1">
      <alignment horizontal="center"/>
    </xf>
    <xf numFmtId="0" fontId="14" fillId="0" borderId="16" xfId="19" applyFont="1" applyBorder="1" applyAlignment="1">
      <alignment horizontal="center"/>
    </xf>
    <xf numFmtId="49" fontId="9" fillId="0" borderId="1" xfId="19" applyNumberFormat="1" applyFont="1" applyBorder="1" applyAlignment="1">
      <alignment horizontal="center" vertical="center"/>
    </xf>
    <xf numFmtId="49" fontId="9" fillId="0" borderId="2" xfId="19" applyNumberFormat="1" applyFont="1" applyBorder="1" applyAlignment="1">
      <alignment horizontal="center" vertical="center"/>
    </xf>
    <xf numFmtId="49" fontId="0" fillId="0" borderId="0" xfId="0" applyNumberFormat="1" applyAlignment="1"/>
    <xf numFmtId="0" fontId="15" fillId="0" borderId="16" xfId="19" applyFont="1" applyBorder="1" applyAlignment="1">
      <alignment horizontal="center"/>
    </xf>
    <xf numFmtId="0" fontId="0" fillId="0" borderId="16" xfId="0" applyBorder="1" applyAlignment="1"/>
    <xf numFmtId="0" fontId="9" fillId="0" borderId="16" xfId="19" applyFont="1" applyBorder="1" applyAlignment="1">
      <alignment horizontal="center"/>
    </xf>
    <xf numFmtId="0" fontId="9" fillId="0" borderId="18" xfId="10" applyFont="1" applyBorder="1" applyAlignment="1">
      <alignment horizontal="center"/>
    </xf>
    <xf numFmtId="0" fontId="9" fillId="0" borderId="1" xfId="10" applyFont="1" applyBorder="1" applyAlignment="1">
      <alignment horizontal="center"/>
    </xf>
    <xf numFmtId="0" fontId="13" fillId="0" borderId="6" xfId="10" applyFont="1" applyBorder="1" applyAlignment="1">
      <alignment horizontal="center" vertical="center" wrapText="1"/>
    </xf>
    <xf numFmtId="0" fontId="9" fillId="0" borderId="7" xfId="10" applyFont="1" applyBorder="1" applyAlignment="1">
      <alignment horizontal="center" vertical="center" wrapText="1"/>
    </xf>
    <xf numFmtId="0" fontId="9" fillId="0" borderId="4" xfId="10" applyFont="1" applyBorder="1" applyAlignment="1">
      <alignment horizontal="center" vertical="center" wrapText="1"/>
    </xf>
    <xf numFmtId="0" fontId="9" fillId="0" borderId="2" xfId="10" applyFont="1" applyBorder="1" applyAlignment="1">
      <alignment horizontal="center"/>
    </xf>
    <xf numFmtId="0" fontId="47" fillId="0" borderId="26" xfId="70" applyFont="1" applyBorder="1" applyAlignment="1">
      <alignment horizontal="center"/>
    </xf>
    <xf numFmtId="0" fontId="47" fillId="0" borderId="27" xfId="70" applyFont="1" applyBorder="1" applyAlignment="1">
      <alignment horizontal="center"/>
    </xf>
    <xf numFmtId="0" fontId="47" fillId="0" borderId="28" xfId="70" applyFont="1" applyBorder="1" applyAlignment="1">
      <alignment horizontal="center"/>
    </xf>
    <xf numFmtId="0" fontId="14" fillId="0" borderId="0" xfId="10" applyFont="1" applyAlignment="1">
      <alignment horizontal="center"/>
    </xf>
    <xf numFmtId="0" fontId="18" fillId="0" borderId="0" xfId="10" applyFont="1" applyBorder="1" applyAlignment="1">
      <alignment horizontal="right"/>
    </xf>
    <xf numFmtId="0" fontId="13" fillId="0" borderId="27" xfId="10" applyFont="1" applyBorder="1" applyAlignment="1">
      <alignment horizontal="center"/>
    </xf>
    <xf numFmtId="0" fontId="12" fillId="0" borderId="27" xfId="10" applyFont="1" applyBorder="1" applyAlignment="1">
      <alignment horizontal="center"/>
    </xf>
    <xf numFmtId="0" fontId="9" fillId="0" borderId="27" xfId="10" applyFont="1" applyBorder="1" applyAlignment="1">
      <alignment horizontal="center"/>
    </xf>
    <xf numFmtId="0" fontId="10" fillId="0" borderId="0" xfId="10" applyFont="1" applyAlignment="1">
      <alignment horizontal="center"/>
    </xf>
    <xf numFmtId="0" fontId="9" fillId="0" borderId="0" xfId="10" applyFont="1" applyAlignment="1">
      <alignment horizontal="center"/>
    </xf>
    <xf numFmtId="0" fontId="9" fillId="0" borderId="0" xfId="10" applyFont="1" applyBorder="1" applyAlignment="1">
      <alignment horizontal="center"/>
    </xf>
    <xf numFmtId="0" fontId="15" fillId="0" borderId="16" xfId="10" applyFont="1" applyBorder="1" applyAlignment="1">
      <alignment horizontal="center"/>
    </xf>
    <xf numFmtId="0" fontId="10" fillId="0" borderId="16" xfId="10" applyFont="1" applyBorder="1" applyAlignment="1">
      <alignment horizontal="center"/>
    </xf>
    <xf numFmtId="0" fontId="47" fillId="0" borderId="26" xfId="74" applyFont="1" applyBorder="1" applyAlignment="1">
      <alignment horizontal="center"/>
    </xf>
    <xf numFmtId="0" fontId="47" fillId="0" borderId="27" xfId="74" applyFont="1" applyBorder="1" applyAlignment="1">
      <alignment horizontal="center"/>
    </xf>
    <xf numFmtId="0" fontId="47" fillId="0" borderId="28" xfId="74" applyFont="1" applyBorder="1" applyAlignment="1">
      <alignment horizontal="center"/>
    </xf>
    <xf numFmtId="0" fontId="14" fillId="0" borderId="0" xfId="31" applyFont="1" applyAlignment="1">
      <alignment horizontal="left"/>
    </xf>
    <xf numFmtId="49" fontId="10" fillId="0" borderId="0" xfId="31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3" fillId="0" borderId="4" xfId="31" applyFont="1" applyBorder="1" applyAlignment="1">
      <alignment horizontal="center" vertical="center" wrapText="1"/>
    </xf>
    <xf numFmtId="0" fontId="10" fillId="0" borderId="1" xfId="31" applyFont="1" applyBorder="1" applyAlignment="1">
      <alignment horizontal="center"/>
    </xf>
    <xf numFmtId="0" fontId="10" fillId="0" borderId="2" xfId="31" applyFont="1" applyBorder="1" applyAlignment="1">
      <alignment horizontal="center"/>
    </xf>
    <xf numFmtId="166" fontId="10" fillId="0" borderId="0" xfId="0" applyNumberFormat="1" applyFont="1" applyAlignment="1">
      <alignment horizontal="left"/>
    </xf>
    <xf numFmtId="0" fontId="9" fillId="0" borderId="0" xfId="31" applyFont="1" applyAlignment="1">
      <alignment horizontal="left"/>
    </xf>
    <xf numFmtId="0" fontId="20" fillId="0" borderId="0" xfId="70" applyFont="1" applyAlignment="1">
      <alignment horizontal="center"/>
    </xf>
    <xf numFmtId="0" fontId="19" fillId="0" borderId="0" xfId="70" applyFont="1" applyAlignment="1"/>
    <xf numFmtId="49" fontId="19" fillId="0" borderId="0" xfId="70" applyNumberFormat="1" applyFont="1" applyAlignment="1">
      <alignment horizontal="center"/>
    </xf>
    <xf numFmtId="0" fontId="36" fillId="0" borderId="4" xfId="70" applyBorder="1" applyAlignment="1">
      <alignment horizontal="center" wrapText="1"/>
    </xf>
    <xf numFmtId="0" fontId="14" fillId="0" borderId="18" xfId="31" applyFont="1" applyBorder="1" applyAlignment="1">
      <alignment horizontal="center"/>
    </xf>
    <xf numFmtId="0" fontId="36" fillId="0" borderId="1" xfId="70" applyFont="1" applyBorder="1" applyAlignment="1">
      <alignment horizontal="center"/>
    </xf>
    <xf numFmtId="0" fontId="36" fillId="0" borderId="2" xfId="7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165" fontId="65" fillId="0" borderId="38" xfId="0" applyNumberFormat="1" applyFont="1" applyBorder="1"/>
    <xf numFmtId="165" fontId="65" fillId="4" borderId="38" xfId="0" applyNumberFormat="1" applyFont="1" applyFill="1" applyBorder="1"/>
    <xf numFmtId="165" fontId="65" fillId="0" borderId="46" xfId="0" applyNumberFormat="1" applyFont="1" applyBorder="1"/>
    <xf numFmtId="0" fontId="66" fillId="5" borderId="47" xfId="0" applyNumberFormat="1" applyFont="1" applyFill="1" applyBorder="1" applyAlignment="1">
      <alignment horizontal="left" vertical="top"/>
    </xf>
    <xf numFmtId="0" fontId="32" fillId="0" borderId="5" xfId="0" applyNumberFormat="1" applyFont="1" applyFill="1" applyBorder="1" applyAlignment="1">
      <alignment horizontal="left" vertical="top"/>
    </xf>
  </cellXfs>
  <cellStyles count="79">
    <cellStyle name="S8" xfId="72"/>
    <cellStyle name="Обычный" xfId="0" builtinId="0"/>
    <cellStyle name="Обычный 2" xfId="70"/>
    <cellStyle name="Обычный 2 2" xfId="71"/>
    <cellStyle name="Обычный 2 2 2" xfId="75"/>
    <cellStyle name="Обычный 2 3" xfId="74"/>
    <cellStyle name="Обычный 3" xfId="73"/>
    <cellStyle name="Обычный 37" xfId="1"/>
    <cellStyle name="Обычный 38" xfId="2"/>
    <cellStyle name="Обычный 39" xfId="3"/>
    <cellStyle name="Обычный 4" xfId="76"/>
    <cellStyle name="Обычный 40" xfId="4"/>
    <cellStyle name="Обычный 41" xfId="5"/>
    <cellStyle name="Обычный 42" xfId="6"/>
    <cellStyle name="Обычный 5" xfId="77"/>
    <cellStyle name="Обычный 6" xfId="78"/>
    <cellStyle name="Обычный_ГДЗ (РП 6)" xfId="7"/>
    <cellStyle name="Обычный_Мол1,2" xfId="8"/>
    <cellStyle name="Обычный_Мол3,Оч" xfId="9"/>
    <cellStyle name="Обычный_РТП 25-Т1,Т2" xfId="10"/>
    <cellStyle name="Обычный_Соколреммаш" xfId="11"/>
    <cellStyle name="Обычный_Сокольский ЦБК 1" xfId="12"/>
    <cellStyle name="Обычный_Сокольский ЦБК 110" xfId="13"/>
    <cellStyle name="Обычный_Сокольский ЦБК 2" xfId="14"/>
    <cellStyle name="Обычный_Сокольский ЦБК 3" xfId="15"/>
    <cellStyle name="Обычный_Сухонский ЦБК 1" xfId="16"/>
    <cellStyle name="Обычный_Сухонский ЦБК 2" xfId="17"/>
    <cellStyle name="Обычный_Сухонский ЦБК 3" xfId="18"/>
    <cellStyle name="Обычный_Сухонский ЦБК 4" xfId="19"/>
    <cellStyle name="Обычный_Т1(ЗРУФ1), Т3 (ЗРУФ 20)" xfId="20"/>
    <cellStyle name="Обычный_Т1(РП 5 Ф3)Т2 (РП 5 Ф17)" xfId="21"/>
    <cellStyle name="Обычный_Т2 (РП 9 Ф11)" xfId="22"/>
    <cellStyle name="Обычный_Табл.1" xfId="23"/>
    <cellStyle name="Обычный_Табл.1 ф Биокомплекс" xfId="24"/>
    <cellStyle name="Обычный_Табл.1 ф Райцентр" xfId="25"/>
    <cellStyle name="Обычный_Табл.1 ф Школа" xfId="26"/>
    <cellStyle name="Обычный_ТП 10 ЯЧ.5, 7" xfId="27"/>
    <cellStyle name="Обычный_ТП 34 ЯЧ. 2, 6" xfId="28"/>
    <cellStyle name="Обычный_Ф. РУБЦОВО" xfId="29"/>
    <cellStyle name="Обычный_ф.Коммунальный" xfId="30"/>
    <cellStyle name="Обычный_Ф.НИКИТИНО" xfId="31"/>
    <cellStyle name="Обычный_ф.Устье" xfId="32"/>
    <cellStyle name="Обычный_ЯЧ 10, 115 (РП 3)" xfId="33"/>
    <cellStyle name="Обычный_ЯЧ 30, ЯЧ.4 (ТП 54)" xfId="34"/>
    <cellStyle name="Обычный_ЯЧ 31, 47 (РП 29)" xfId="35"/>
    <cellStyle name="Обычный_ЯЧ. 1" xfId="36"/>
    <cellStyle name="Обычный_ЯЧ. 1, ЯЧ 20" xfId="37"/>
    <cellStyle name="Обычный_ЯЧ. 107, 114 (РП 23)" xfId="38"/>
    <cellStyle name="Обычный_ЯЧ. 11, 18 (РП 28)" xfId="39"/>
    <cellStyle name="Обычный_ЯЧ. 12, ЯЧ. 24 (РП 4)" xfId="40"/>
    <cellStyle name="Обычный_ЯЧ. 15" xfId="41"/>
    <cellStyle name="Обычный_ЯЧ. 19, 24 (РП 16)" xfId="42"/>
    <cellStyle name="Обычный_ЯЧ. 2(РП 36), 8(ТП 360)" xfId="43"/>
    <cellStyle name="Обычный_ЯЧ. 20(6 кВ)" xfId="44"/>
    <cellStyle name="Обычный_ЯЧ. 20, 21 (РП 7)" xfId="45"/>
    <cellStyle name="Обычный_ЯЧ. 24" xfId="46"/>
    <cellStyle name="Обычный_ЯЧ. 3 (ТП 319)" xfId="47"/>
    <cellStyle name="Обычный_ЯЧ. 3, 13 (тп 438)" xfId="48"/>
    <cellStyle name="Обычный_ЯЧ. 5, 12 (РП 1)" xfId="49"/>
    <cellStyle name="Обычный_ЯЧ. 53 (ВЛ 8)" xfId="50"/>
    <cellStyle name="Обычный_ЯЧ. 6 (ТП 535),24 (ТП 536)" xfId="51"/>
    <cellStyle name="Обычный_ЯЧ. 7 (вл №31)" xfId="52"/>
    <cellStyle name="Обычный_ЯЧ. 7, 4 (РП 20, ТП 595)" xfId="53"/>
    <cellStyle name="Обычный_ЯЧ.10, 25 (РП 38)" xfId="54"/>
    <cellStyle name="Обычный_ЯЧ.11. 28 (РП 31)" xfId="55"/>
    <cellStyle name="Обычный_ЯЧ.14, ЯЧ.10" xfId="56"/>
    <cellStyle name="Обычный_ЯЧ.14. ЯЧ 22 (РП 13)" xfId="57"/>
    <cellStyle name="Обычный_ЯЧ.15 (РП 10)," xfId="58"/>
    <cellStyle name="Обычный_ЯЧ.15, 32 (РП30)" xfId="59"/>
    <cellStyle name="Обычный_ЯЧ.17.ЯЧ.7" xfId="60"/>
    <cellStyle name="Обычный_ЯЧ.2, 23 (РП 19)" xfId="61"/>
    <cellStyle name="Обычный_ЯЧ.2, ЯЧ.3 (РП 1)" xfId="62"/>
    <cellStyle name="Обычный_ЯЧ.2. 21(РП 39)" xfId="63"/>
    <cellStyle name="Обычный_ЯЧ.28 (ТП 11)" xfId="64"/>
    <cellStyle name="Обычный_ЯЧ.33 (РП 35), ЯЧ.35 (РП 37)" xfId="65"/>
    <cellStyle name="Обычный_ЯЧ.33, 39 (РП 14)" xfId="66"/>
    <cellStyle name="Обычный_ЯЧ.4, 8" xfId="67"/>
    <cellStyle name="Обычный_ЯЧ.9 (ТП 182)" xfId="68"/>
    <cellStyle name="Финансовый" xfId="69" builtinId="3"/>
  </cellStyles>
  <dxfs count="12"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strike val="0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  <fill>
        <patternFill patternType="none">
          <bgColor indexed="65"/>
        </patternFill>
      </fill>
    </dxf>
    <dxf>
      <fill>
        <patternFill>
          <bgColor theme="0" tint="-0.14996795556505021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38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externalLink" Target="externalLinks/externalLink1.xml"/><Relationship Id="rId139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13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4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30" Type="http://schemas.openxmlformats.org/officeDocument/2006/relationships/worksheet" Target="worksheets/sheet130.xml"/><Relationship Id="rId135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externalLink" Target="externalLinks/externalLink3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pub\&#1054;&#1044;&#1057;\&#1056;&#1077;&#1078;&#1080;&#1084;&#1085;&#1099;&#1077;_&#1076;&#1085;&#1080;\&#1056;&#1044;%2020.12.2023\&#1055;&#1054;%20&#1042;&#1086;&#1083;&#1086;&#1075;&#1086;&#1076;&#1089;&#1082;&#1086;&#1077;\&#1055;&#1057;%20&#1061;&#1072;&#1088;&#1086;&#1074;&#1089;&#108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pub\&#1054;&#1044;&#1057;\&#1056;&#1077;&#1078;&#1080;&#1084;&#1085;&#1099;&#1077;_&#1076;&#1085;&#1080;\&#1056;&#1044;%2020.12.2023\&#1055;&#1054;%20&#1042;&#1086;&#1083;&#1086;&#1075;&#1086;&#1076;&#1089;&#1082;&#1086;&#1077;\ELS0006045163_LoadProfile_2023-12-20_2023-12-21_&#1074;&#1074;&#1086;&#1076;%20_2_&#1050;&#1058;&#1055;-42_&#1055;&#1086;&#1085;&#1086;&#1084;&#1072;&#1088;&#1077;&#1074;&#108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EUS\pub\&#1054;&#1044;&#1057;\&#1056;&#1077;&#1078;&#1080;&#1084;&#1085;&#1099;&#1077;_&#1076;&#1085;&#1080;\&#1056;&#1044;%2020.12.2023\&#1055;&#1054;%20&#1042;&#1086;&#1083;&#1086;&#1075;&#1086;&#1076;&#1089;&#1082;&#1086;&#1077;\ELS0006045151_LoadProfile_2023-12-20_2023-12-21_&#1074;&#1074;&#1086;&#1076;_3_&#1050;&#1058;&#1055;-&#1057;&#1082;&#1088;&#1077;&#1073;&#1080;&#1093;&#1086;&#1074;&#108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</sheetNames>
    <sheetDataSet>
      <sheetData sheetId="0">
        <row r="9">
          <cell r="B9">
            <v>34.380000000000003</v>
          </cell>
        </row>
        <row r="33">
          <cell r="B33">
            <v>29.34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C2" t="str">
            <v>28.254</v>
          </cell>
        </row>
        <row r="26">
          <cell r="C26" t="str">
            <v>27.3</v>
          </cell>
          <cell r="D26" t="str">
            <v>6.906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2">
          <cell r="C2" t="str">
            <v>19.944</v>
          </cell>
        </row>
        <row r="26">
          <cell r="C26" t="str">
            <v>18.9</v>
          </cell>
          <cell r="D26" t="str">
            <v>4.464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9">
    <pageSetUpPr fitToPage="1"/>
  </sheetPr>
  <dimension ref="A1:IU163"/>
  <sheetViews>
    <sheetView zoomScale="85" zoomScaleNormal="85" zoomScaleSheetLayoutView="85" workbookViewId="0">
      <selection activeCell="C36" sqref="A36:C36"/>
    </sheetView>
  </sheetViews>
  <sheetFormatPr defaultRowHeight="12.75"/>
  <cols>
    <col min="1" max="1" width="61.28515625" customWidth="1"/>
    <col min="2" max="2" width="30.7109375" customWidth="1"/>
    <col min="3" max="3" width="53" customWidth="1"/>
  </cols>
  <sheetData>
    <row r="1" spans="1:8" ht="20.25">
      <c r="A1" s="2076" t="s">
        <v>178</v>
      </c>
      <c r="B1" s="2076"/>
      <c r="C1" s="2076"/>
    </row>
    <row r="4" spans="1:8" ht="15.75">
      <c r="A4" s="1935" t="s">
        <v>155</v>
      </c>
      <c r="B4" s="1936" t="s">
        <v>157</v>
      </c>
      <c r="C4" s="1937" t="s">
        <v>156</v>
      </c>
    </row>
    <row r="5" spans="1:8" ht="15">
      <c r="A5" s="1526" t="s">
        <v>525</v>
      </c>
      <c r="B5" s="1092" t="s">
        <v>158</v>
      </c>
      <c r="C5" s="1075" t="s">
        <v>27</v>
      </c>
      <c r="D5" s="753"/>
      <c r="E5" s="753"/>
    </row>
    <row r="6" spans="1:8" ht="15">
      <c r="A6" s="777">
        <v>3</v>
      </c>
      <c r="B6" s="1092" t="s">
        <v>158</v>
      </c>
      <c r="C6" s="1786" t="s">
        <v>560</v>
      </c>
      <c r="D6" s="754"/>
      <c r="E6" s="754"/>
    </row>
    <row r="7" spans="1:8" ht="15">
      <c r="A7" s="777">
        <v>4</v>
      </c>
      <c r="B7" s="1092" t="s">
        <v>158</v>
      </c>
      <c r="C7" s="1076" t="s">
        <v>181</v>
      </c>
      <c r="D7" s="754"/>
      <c r="E7" s="754"/>
    </row>
    <row r="8" spans="1:8" ht="15">
      <c r="A8" s="1091" t="s">
        <v>238</v>
      </c>
      <c r="B8" s="1092" t="s">
        <v>158</v>
      </c>
      <c r="C8" s="1077" t="s">
        <v>31</v>
      </c>
      <c r="D8" s="755"/>
      <c r="E8" s="755"/>
    </row>
    <row r="9" spans="1:8" ht="15">
      <c r="A9" s="777">
        <v>10</v>
      </c>
      <c r="B9" s="1092" t="s">
        <v>158</v>
      </c>
      <c r="C9" s="1078" t="s">
        <v>39</v>
      </c>
      <c r="D9" s="756"/>
      <c r="E9" s="756"/>
    </row>
    <row r="10" spans="1:8" ht="15">
      <c r="A10" s="777">
        <v>11</v>
      </c>
      <c r="B10" s="1092" t="s">
        <v>158</v>
      </c>
      <c r="C10" s="1079" t="s">
        <v>159</v>
      </c>
    </row>
    <row r="11" spans="1:8" ht="15">
      <c r="A11" s="777" t="s">
        <v>190</v>
      </c>
      <c r="B11" s="1092" t="s">
        <v>158</v>
      </c>
      <c r="C11" s="1080" t="s">
        <v>196</v>
      </c>
      <c r="D11" s="757"/>
      <c r="E11" s="757"/>
    </row>
    <row r="12" spans="1:8" ht="15">
      <c r="A12" s="1526" t="s">
        <v>624</v>
      </c>
      <c r="B12" s="1092" t="s">
        <v>158</v>
      </c>
      <c r="C12" s="1081" t="s">
        <v>164</v>
      </c>
      <c r="D12" s="758"/>
      <c r="E12" s="758"/>
    </row>
    <row r="13" spans="1:8" ht="15">
      <c r="A13" s="1872" t="s">
        <v>626</v>
      </c>
      <c r="B13" s="1092"/>
      <c r="C13" s="1875" t="s">
        <v>625</v>
      </c>
      <c r="D13" s="758"/>
      <c r="E13" s="758"/>
    </row>
    <row r="14" spans="1:8" ht="15">
      <c r="A14" s="777">
        <v>22</v>
      </c>
      <c r="B14" s="1092" t="s">
        <v>158</v>
      </c>
      <c r="C14" s="1082" t="s">
        <v>160</v>
      </c>
      <c r="D14" s="759"/>
      <c r="E14" s="759"/>
      <c r="F14" s="759"/>
      <c r="G14" s="759"/>
    </row>
    <row r="15" spans="1:8" ht="15">
      <c r="A15" s="777">
        <v>23</v>
      </c>
      <c r="B15" s="1092" t="s">
        <v>158</v>
      </c>
      <c r="C15" s="1787" t="s">
        <v>541</v>
      </c>
      <c r="H15" s="925"/>
    </row>
    <row r="16" spans="1:8" ht="15">
      <c r="A16" s="777">
        <v>24</v>
      </c>
      <c r="B16" s="1092" t="s">
        <v>158</v>
      </c>
      <c r="C16" s="1787" t="s">
        <v>542</v>
      </c>
      <c r="H16" s="925"/>
    </row>
    <row r="17" spans="1:8" ht="15">
      <c r="A17" s="1091" t="s">
        <v>192</v>
      </c>
      <c r="B17" s="1092" t="s">
        <v>158</v>
      </c>
      <c r="C17" s="1083" t="s">
        <v>70</v>
      </c>
      <c r="D17" s="760"/>
      <c r="E17" s="760"/>
      <c r="H17" s="925"/>
    </row>
    <row r="18" spans="1:8" ht="15">
      <c r="A18" s="1795" t="s">
        <v>248</v>
      </c>
      <c r="B18" s="1092" t="s">
        <v>158</v>
      </c>
      <c r="C18" s="1084" t="s">
        <v>78</v>
      </c>
      <c r="D18" s="761"/>
      <c r="E18" s="761"/>
      <c r="H18" s="925"/>
    </row>
    <row r="19" spans="1:8" ht="15">
      <c r="A19" s="777" t="s">
        <v>193</v>
      </c>
      <c r="B19" s="1092" t="s">
        <v>158</v>
      </c>
      <c r="C19" s="1085" t="s">
        <v>92</v>
      </c>
      <c r="D19" s="762"/>
      <c r="E19" s="762"/>
      <c r="H19" s="925"/>
    </row>
    <row r="20" spans="1:8" ht="15">
      <c r="A20" s="1526" t="s">
        <v>553</v>
      </c>
      <c r="B20" s="1092" t="s">
        <v>158</v>
      </c>
      <c r="C20" s="1086" t="s">
        <v>145</v>
      </c>
      <c r="D20" s="763"/>
      <c r="E20" s="763"/>
      <c r="H20" s="925"/>
    </row>
    <row r="21" spans="1:8" ht="15">
      <c r="A21" s="1526" t="s">
        <v>618</v>
      </c>
      <c r="B21" s="1092" t="s">
        <v>158</v>
      </c>
      <c r="C21" s="1087" t="s">
        <v>99</v>
      </c>
      <c r="D21" s="764"/>
      <c r="E21" s="764"/>
      <c r="H21" s="925"/>
    </row>
    <row r="22" spans="1:8" ht="15">
      <c r="A22" s="777">
        <v>42</v>
      </c>
      <c r="B22" s="1092" t="s">
        <v>158</v>
      </c>
      <c r="C22" s="1088" t="s">
        <v>106</v>
      </c>
      <c r="D22" s="765"/>
      <c r="E22" s="765"/>
      <c r="H22" s="925"/>
    </row>
    <row r="23" spans="1:8" ht="15">
      <c r="A23" s="777" t="s">
        <v>198</v>
      </c>
      <c r="B23" s="1092" t="s">
        <v>158</v>
      </c>
      <c r="C23" s="1089" t="s">
        <v>24</v>
      </c>
      <c r="D23" s="766"/>
      <c r="E23" s="766"/>
      <c r="H23" s="925"/>
    </row>
    <row r="24" spans="1:8" ht="15">
      <c r="A24" s="777">
        <v>45</v>
      </c>
      <c r="B24" s="1092" t="s">
        <v>158</v>
      </c>
      <c r="C24" s="1089" t="s">
        <v>197</v>
      </c>
      <c r="D24" s="766"/>
      <c r="E24" s="766"/>
      <c r="H24" s="925"/>
    </row>
    <row r="25" spans="1:8" ht="15.75">
      <c r="A25" s="777">
        <v>46</v>
      </c>
      <c r="B25" s="1093" t="s">
        <v>395</v>
      </c>
      <c r="C25" s="1069" t="s">
        <v>172</v>
      </c>
      <c r="D25" s="767"/>
      <c r="E25" s="767"/>
      <c r="H25" s="925"/>
    </row>
    <row r="26" spans="1:8" ht="15.75">
      <c r="A26" s="1526" t="s">
        <v>554</v>
      </c>
      <c r="B26" s="1094" t="s">
        <v>396</v>
      </c>
      <c r="C26" s="2075" t="s">
        <v>116</v>
      </c>
      <c r="D26" s="768"/>
      <c r="E26" s="768"/>
      <c r="H26" s="925"/>
    </row>
    <row r="27" spans="1:8" ht="15.75">
      <c r="A27" s="1526" t="s">
        <v>534</v>
      </c>
      <c r="B27" s="1095" t="s">
        <v>397</v>
      </c>
      <c r="C27" s="1070" t="s">
        <v>122</v>
      </c>
      <c r="D27" s="769"/>
      <c r="E27" s="769"/>
      <c r="H27" s="925"/>
    </row>
    <row r="28" spans="1:8" ht="15">
      <c r="A28" s="1526" t="s">
        <v>663</v>
      </c>
      <c r="B28" s="1096" t="s">
        <v>398</v>
      </c>
      <c r="C28" s="1090" t="s">
        <v>125</v>
      </c>
      <c r="D28" s="770"/>
      <c r="E28" s="770"/>
      <c r="H28" s="925"/>
    </row>
    <row r="29" spans="1:8" ht="15.75">
      <c r="A29" s="1526">
        <v>53</v>
      </c>
      <c r="B29" s="1097" t="s">
        <v>399</v>
      </c>
      <c r="C29" s="1849" t="s">
        <v>630</v>
      </c>
      <c r="D29" s="770"/>
      <c r="E29" s="770"/>
      <c r="H29" s="925"/>
    </row>
    <row r="30" spans="1:8" ht="15.75">
      <c r="A30" s="777">
        <v>54.55</v>
      </c>
      <c r="B30" s="1097" t="s">
        <v>399</v>
      </c>
      <c r="C30" s="1071" t="s">
        <v>129</v>
      </c>
      <c r="D30" s="771"/>
      <c r="E30" s="771"/>
      <c r="F30" s="771"/>
      <c r="G30" s="771"/>
      <c r="H30" s="925"/>
    </row>
    <row r="31" spans="1:8" ht="15.75">
      <c r="A31" s="777" t="s">
        <v>202</v>
      </c>
      <c r="B31" s="1097" t="s">
        <v>399</v>
      </c>
      <c r="C31" s="1072" t="s">
        <v>132</v>
      </c>
      <c r="D31" s="772"/>
      <c r="E31" s="772"/>
      <c r="F31" s="772"/>
      <c r="G31" s="772"/>
      <c r="H31" s="925"/>
    </row>
    <row r="32" spans="1:8" ht="15.75">
      <c r="A32" s="777">
        <v>59</v>
      </c>
      <c r="B32" s="1097" t="s">
        <v>399</v>
      </c>
      <c r="C32" s="1073" t="s">
        <v>133</v>
      </c>
      <c r="D32" s="773"/>
      <c r="E32" s="773"/>
      <c r="F32" s="773"/>
      <c r="G32" s="773"/>
      <c r="H32" s="925"/>
    </row>
    <row r="33" spans="1:8" ht="15.75">
      <c r="A33" s="777" t="s">
        <v>203</v>
      </c>
      <c r="B33" s="1097" t="s">
        <v>399</v>
      </c>
      <c r="C33" s="1074" t="s">
        <v>135</v>
      </c>
      <c r="D33" s="774"/>
      <c r="E33" s="774"/>
      <c r="F33" s="774"/>
      <c r="G33" s="774"/>
      <c r="H33" s="925"/>
    </row>
    <row r="34" spans="1:8" ht="15">
      <c r="A34" s="1526" t="s">
        <v>620</v>
      </c>
      <c r="B34" s="1098" t="s">
        <v>400</v>
      </c>
      <c r="C34" s="1874" t="s">
        <v>619</v>
      </c>
      <c r="H34" s="925"/>
    </row>
    <row r="35" spans="1:8" ht="15">
      <c r="A35" s="1132" t="s">
        <v>244</v>
      </c>
      <c r="B35" s="1098" t="s">
        <v>401</v>
      </c>
      <c r="C35" s="1904" t="s">
        <v>631</v>
      </c>
    </row>
    <row r="36" spans="1:8" ht="15">
      <c r="A36" s="1525" t="s">
        <v>518</v>
      </c>
      <c r="B36" s="1098" t="s">
        <v>402</v>
      </c>
      <c r="C36" s="1905" t="s">
        <v>632</v>
      </c>
    </row>
    <row r="37" spans="1:8" ht="15">
      <c r="A37" s="1525" t="s">
        <v>519</v>
      </c>
      <c r="B37" s="1098" t="s">
        <v>448</v>
      </c>
      <c r="C37" s="2070" t="s">
        <v>670</v>
      </c>
    </row>
    <row r="38" spans="1:8" ht="15">
      <c r="A38" s="1525" t="s">
        <v>520</v>
      </c>
      <c r="B38" s="1098" t="s">
        <v>437</v>
      </c>
      <c r="C38" s="2070" t="s">
        <v>673</v>
      </c>
    </row>
    <row r="39" spans="1:8" ht="15">
      <c r="A39" s="1525" t="s">
        <v>521</v>
      </c>
      <c r="B39" s="1098" t="s">
        <v>523</v>
      </c>
      <c r="C39" s="2070" t="s">
        <v>671</v>
      </c>
    </row>
    <row r="40" spans="1:8" ht="15">
      <c r="A40" s="1525" t="s">
        <v>522</v>
      </c>
      <c r="B40" s="1098" t="s">
        <v>524</v>
      </c>
      <c r="C40" s="2070" t="s">
        <v>672</v>
      </c>
    </row>
    <row r="41" spans="1:8">
      <c r="A41" s="775"/>
      <c r="B41" s="776"/>
      <c r="C41" s="776"/>
      <c r="H41" s="925"/>
    </row>
    <row r="42" spans="1:8" ht="20.25" hidden="1">
      <c r="A42" s="2076" t="s">
        <v>178</v>
      </c>
      <c r="B42" s="2076"/>
      <c r="C42" s="2076"/>
      <c r="H42" s="925"/>
    </row>
    <row r="43" spans="1:8" hidden="1">
      <c r="H43" s="925"/>
    </row>
    <row r="44" spans="1:8" hidden="1">
      <c r="A44" s="776"/>
      <c r="B44" s="776"/>
      <c r="C44" s="776"/>
      <c r="F44" s="776"/>
      <c r="G44" s="776"/>
    </row>
    <row r="45" spans="1:8" ht="16.5" hidden="1" customHeight="1" thickBot="1">
      <c r="A45" s="840" t="s">
        <v>155</v>
      </c>
      <c r="B45" s="1061" t="s">
        <v>157</v>
      </c>
      <c r="C45" s="1876" t="s">
        <v>156</v>
      </c>
      <c r="D45" s="837"/>
      <c r="E45" s="839"/>
      <c r="F45" s="831"/>
    </row>
    <row r="46" spans="1:8" ht="15" hidden="1" customHeight="1">
      <c r="A46" s="1233" t="s">
        <v>165</v>
      </c>
      <c r="B46" s="1234" t="s">
        <v>158</v>
      </c>
      <c r="C46" s="1877" t="s">
        <v>166</v>
      </c>
      <c r="D46" s="776"/>
      <c r="E46" s="830"/>
      <c r="F46" s="831"/>
    </row>
    <row r="47" spans="1:8" ht="15" hidden="1">
      <c r="A47" s="1235"/>
      <c r="B47" s="1236"/>
      <c r="C47" s="1227"/>
      <c r="D47" s="813"/>
      <c r="E47" s="830"/>
      <c r="F47" s="831"/>
    </row>
    <row r="48" spans="1:8" ht="15" hidden="1" customHeight="1">
      <c r="A48" s="1235" t="s">
        <v>163</v>
      </c>
      <c r="B48" s="1236" t="s">
        <v>158</v>
      </c>
      <c r="C48" s="1878" t="s">
        <v>27</v>
      </c>
      <c r="D48" s="813"/>
      <c r="E48" s="830"/>
      <c r="F48" s="831"/>
    </row>
    <row r="49" spans="1:6" ht="15" hidden="1">
      <c r="A49" s="1237"/>
      <c r="B49" s="1238"/>
      <c r="C49" s="1228"/>
      <c r="D49" s="813"/>
      <c r="E49" s="830"/>
      <c r="F49" s="831"/>
    </row>
    <row r="50" spans="1:6" ht="15" hidden="1">
      <c r="A50" s="1237"/>
      <c r="B50" s="1238"/>
      <c r="C50" s="1228"/>
      <c r="D50" s="813"/>
      <c r="E50" s="830"/>
      <c r="F50" s="831"/>
    </row>
    <row r="51" spans="1:6" ht="15" hidden="1" customHeight="1">
      <c r="A51" s="1235">
        <v>3</v>
      </c>
      <c r="B51" s="1236" t="s">
        <v>158</v>
      </c>
      <c r="C51" s="1879" t="s">
        <v>143</v>
      </c>
      <c r="D51" s="813"/>
      <c r="E51" s="830"/>
      <c r="F51" s="831"/>
    </row>
    <row r="52" spans="1:6" ht="15" hidden="1">
      <c r="A52" s="1235"/>
      <c r="B52" s="1236"/>
      <c r="C52" s="1204"/>
      <c r="D52" s="813"/>
      <c r="E52" s="830"/>
      <c r="F52" s="831"/>
    </row>
    <row r="53" spans="1:6" ht="15" hidden="1" customHeight="1">
      <c r="A53" s="1235">
        <v>4</v>
      </c>
      <c r="B53" s="1236" t="s">
        <v>158</v>
      </c>
      <c r="C53" s="1879" t="s">
        <v>181</v>
      </c>
      <c r="D53" s="813"/>
      <c r="E53" s="830"/>
      <c r="F53" s="831"/>
    </row>
    <row r="54" spans="1:6" ht="15" hidden="1">
      <c r="A54" s="1235"/>
      <c r="B54" s="1236"/>
      <c r="C54" s="1204"/>
      <c r="D54" s="813"/>
      <c r="E54" s="830"/>
      <c r="F54" s="831"/>
    </row>
    <row r="55" spans="1:6" ht="15" hidden="1" customHeight="1">
      <c r="A55" s="1237" t="s">
        <v>238</v>
      </c>
      <c r="B55" s="1236" t="s">
        <v>158</v>
      </c>
      <c r="C55" s="1880" t="s">
        <v>31</v>
      </c>
      <c r="D55" s="813"/>
      <c r="E55" s="830"/>
      <c r="F55" s="831"/>
    </row>
    <row r="56" spans="1:6" ht="15" hidden="1">
      <c r="A56" s="1237"/>
      <c r="B56" s="1236"/>
      <c r="C56" s="1205"/>
      <c r="D56" s="813"/>
      <c r="E56" s="830"/>
      <c r="F56" s="831"/>
    </row>
    <row r="57" spans="1:6" ht="15" hidden="1">
      <c r="A57" s="1237"/>
      <c r="B57" s="1236"/>
      <c r="C57" s="1205"/>
      <c r="D57" s="813"/>
      <c r="E57" s="830"/>
      <c r="F57" s="831"/>
    </row>
    <row r="58" spans="1:6" ht="15" hidden="1">
      <c r="A58" s="1237"/>
      <c r="B58" s="1236"/>
      <c r="C58" s="1205"/>
      <c r="D58" s="813"/>
      <c r="E58" s="830"/>
      <c r="F58" s="831"/>
    </row>
    <row r="59" spans="1:6" ht="15" hidden="1">
      <c r="A59" s="1237"/>
      <c r="B59" s="1236"/>
      <c r="C59" s="1205"/>
      <c r="D59" s="813"/>
      <c r="E59" s="830"/>
      <c r="F59" s="831"/>
    </row>
    <row r="60" spans="1:6" ht="15" hidden="1">
      <c r="A60" s="1237"/>
      <c r="B60" s="1236"/>
      <c r="C60" s="1205"/>
      <c r="D60" s="813"/>
      <c r="E60" s="830"/>
      <c r="F60" s="831"/>
    </row>
    <row r="61" spans="1:6" ht="15" hidden="1" customHeight="1">
      <c r="A61" s="1235">
        <v>10</v>
      </c>
      <c r="B61" s="1236" t="s">
        <v>158</v>
      </c>
      <c r="C61" s="1881" t="s">
        <v>39</v>
      </c>
      <c r="D61" s="813"/>
      <c r="E61" s="830"/>
      <c r="F61" s="831"/>
    </row>
    <row r="62" spans="1:6" ht="15" hidden="1">
      <c r="A62" s="1235"/>
      <c r="B62" s="1236"/>
      <c r="C62" s="1206"/>
      <c r="D62" s="813"/>
      <c r="E62" s="830"/>
      <c r="F62" s="831"/>
    </row>
    <row r="63" spans="1:6" ht="15" hidden="1" customHeight="1">
      <c r="A63" s="1235">
        <v>11</v>
      </c>
      <c r="B63" s="1239" t="s">
        <v>158</v>
      </c>
      <c r="C63" s="1882" t="s">
        <v>159</v>
      </c>
      <c r="D63" s="776"/>
      <c r="E63" s="830"/>
      <c r="F63" s="831"/>
    </row>
    <row r="64" spans="1:6" ht="15" hidden="1">
      <c r="A64" s="1235"/>
      <c r="B64" s="1239"/>
      <c r="C64" s="1207"/>
      <c r="D64" s="776"/>
      <c r="E64" s="830"/>
      <c r="F64" s="831"/>
    </row>
    <row r="65" spans="1:255" ht="15" hidden="1" customHeight="1">
      <c r="A65" s="1235" t="s">
        <v>190</v>
      </c>
      <c r="B65" s="1239" t="s">
        <v>158</v>
      </c>
      <c r="C65" s="1883" t="s">
        <v>196</v>
      </c>
      <c r="D65" s="776"/>
      <c r="E65" s="830"/>
      <c r="F65" s="831"/>
    </row>
    <row r="66" spans="1:255" ht="15" hidden="1">
      <c r="A66" s="1235"/>
      <c r="B66" s="1239"/>
      <c r="C66" s="1208"/>
      <c r="D66" s="813"/>
      <c r="E66" s="830"/>
      <c r="F66" s="831"/>
    </row>
    <row r="67" spans="1:255" ht="15" hidden="1">
      <c r="A67" s="1235"/>
      <c r="B67" s="1239"/>
      <c r="C67" s="1208"/>
      <c r="D67" s="813"/>
      <c r="E67" s="830"/>
      <c r="F67" s="831"/>
    </row>
    <row r="68" spans="1:255" ht="15" hidden="1">
      <c r="A68" s="1235"/>
      <c r="B68" s="1239"/>
      <c r="C68" s="1208"/>
      <c r="D68" s="813"/>
      <c r="E68" s="830"/>
      <c r="F68" s="831"/>
    </row>
    <row r="69" spans="1:255" ht="15" hidden="1" customHeight="1">
      <c r="A69" s="1235" t="s">
        <v>191</v>
      </c>
      <c r="B69" s="1239" t="s">
        <v>158</v>
      </c>
      <c r="C69" s="1884" t="s">
        <v>164</v>
      </c>
      <c r="D69" s="776"/>
      <c r="E69" s="830"/>
      <c r="F69" s="831"/>
    </row>
    <row r="70" spans="1:255" ht="15" hidden="1">
      <c r="A70" s="1235"/>
      <c r="B70" s="1239"/>
      <c r="C70" s="1209"/>
      <c r="D70" s="813"/>
      <c r="E70" s="830"/>
      <c r="F70" s="831"/>
    </row>
    <row r="71" spans="1:255" ht="15" hidden="1">
      <c r="A71" s="1235"/>
      <c r="B71" s="1239"/>
      <c r="C71" s="1209"/>
      <c r="D71" s="813"/>
      <c r="E71" s="830"/>
      <c r="F71" s="831"/>
    </row>
    <row r="72" spans="1:255" s="776" customFormat="1" ht="15" hidden="1">
      <c r="A72" s="1235"/>
      <c r="B72" s="1239"/>
      <c r="C72" s="1209"/>
      <c r="D72" s="813"/>
      <c r="E72" s="830"/>
      <c r="F72" s="831"/>
    </row>
    <row r="73" spans="1:255" s="776" customFormat="1" ht="15.75" hidden="1">
      <c r="A73" s="1235"/>
      <c r="B73" s="1240"/>
      <c r="C73" s="1229"/>
      <c r="D73" s="814"/>
      <c r="E73" s="836"/>
      <c r="F73" s="832"/>
      <c r="G73" s="812"/>
      <c r="H73" s="812"/>
      <c r="I73" s="812"/>
      <c r="J73" s="812"/>
      <c r="K73" s="812"/>
      <c r="L73" s="812"/>
      <c r="M73" s="812"/>
      <c r="N73" s="812"/>
      <c r="O73" s="812"/>
      <c r="P73" s="812"/>
      <c r="Q73" s="812"/>
      <c r="R73" s="812"/>
      <c r="S73" s="812"/>
      <c r="T73" s="812"/>
      <c r="U73" s="812"/>
      <c r="V73" s="812"/>
      <c r="W73" s="812"/>
      <c r="X73" s="812"/>
      <c r="Y73" s="812"/>
      <c r="Z73" s="812"/>
      <c r="AA73" s="812"/>
      <c r="AB73" s="812"/>
      <c r="AC73" s="812"/>
      <c r="AD73" s="812"/>
      <c r="AE73" s="812"/>
      <c r="AF73" s="812"/>
      <c r="AG73" s="812"/>
      <c r="AH73" s="812"/>
      <c r="AI73" s="812"/>
      <c r="AJ73" s="812"/>
      <c r="AK73" s="812"/>
      <c r="AL73" s="812"/>
      <c r="AM73" s="812"/>
      <c r="AN73" s="812"/>
      <c r="AO73" s="812"/>
      <c r="AP73" s="812"/>
      <c r="AQ73" s="812"/>
      <c r="AR73" s="812"/>
      <c r="AS73" s="812"/>
      <c r="AT73" s="812"/>
      <c r="AU73" s="812"/>
      <c r="AV73" s="812"/>
      <c r="AW73" s="812"/>
      <c r="AX73" s="812"/>
      <c r="AY73" s="812"/>
      <c r="AZ73" s="812"/>
      <c r="BA73" s="812"/>
      <c r="BB73" s="812"/>
      <c r="BC73" s="812"/>
      <c r="BD73" s="812"/>
      <c r="BE73" s="812"/>
      <c r="BF73" s="812"/>
      <c r="BG73" s="812"/>
      <c r="BH73" s="812"/>
      <c r="BI73" s="812"/>
      <c r="BJ73" s="812"/>
      <c r="BK73" s="812"/>
      <c r="BL73" s="812"/>
      <c r="BM73" s="812"/>
      <c r="BN73" s="812"/>
      <c r="BO73" s="812"/>
      <c r="BP73" s="812"/>
      <c r="BQ73" s="812"/>
      <c r="BR73" s="812"/>
      <c r="BS73" s="812"/>
      <c r="BT73" s="812"/>
      <c r="BU73" s="812"/>
      <c r="BV73" s="812"/>
      <c r="BW73" s="812"/>
      <c r="BX73" s="812"/>
      <c r="BY73" s="812"/>
      <c r="BZ73" s="812"/>
      <c r="CA73" s="812"/>
      <c r="CB73" s="812"/>
      <c r="CC73" s="812"/>
      <c r="CD73" s="812"/>
      <c r="CE73" s="812"/>
      <c r="CF73" s="812"/>
      <c r="CG73" s="812"/>
      <c r="CH73" s="812"/>
      <c r="CI73" s="812"/>
      <c r="CJ73" s="812"/>
      <c r="CK73" s="812"/>
      <c r="CL73" s="812"/>
      <c r="CM73" s="812"/>
      <c r="CN73" s="812"/>
      <c r="CO73" s="812"/>
      <c r="CP73" s="812"/>
      <c r="CQ73" s="812"/>
      <c r="CR73" s="812"/>
      <c r="CS73" s="812"/>
      <c r="CT73" s="812"/>
      <c r="CU73" s="812"/>
      <c r="CV73" s="812"/>
      <c r="CW73" s="812"/>
      <c r="CX73" s="812"/>
      <c r="CY73" s="812"/>
      <c r="CZ73" s="812"/>
      <c r="DA73" s="812"/>
      <c r="DB73" s="812"/>
      <c r="DC73" s="812"/>
      <c r="DD73" s="812"/>
      <c r="DE73" s="812"/>
      <c r="DF73" s="812"/>
      <c r="DG73" s="812"/>
      <c r="DH73" s="812"/>
      <c r="DI73" s="812"/>
      <c r="DJ73" s="812"/>
      <c r="DK73" s="812"/>
      <c r="DL73" s="812"/>
      <c r="DM73" s="812"/>
      <c r="DN73" s="812"/>
      <c r="DO73" s="812"/>
      <c r="DP73" s="812"/>
      <c r="DQ73" s="812"/>
      <c r="DR73" s="812"/>
      <c r="DS73" s="812"/>
      <c r="DT73" s="812"/>
      <c r="DU73" s="812"/>
      <c r="DV73" s="812"/>
      <c r="DW73" s="812"/>
      <c r="DX73" s="812"/>
      <c r="DY73" s="812"/>
      <c r="DZ73" s="812"/>
      <c r="EA73" s="812"/>
      <c r="EB73" s="812"/>
      <c r="EC73" s="812"/>
      <c r="ED73" s="812"/>
      <c r="EE73" s="812"/>
      <c r="EF73" s="812"/>
      <c r="EG73" s="812"/>
      <c r="EH73" s="812"/>
      <c r="EI73" s="812"/>
      <c r="EJ73" s="812"/>
      <c r="EK73" s="812"/>
      <c r="EL73" s="812"/>
      <c r="EM73" s="812"/>
      <c r="EN73" s="812"/>
      <c r="EO73" s="812"/>
      <c r="EP73" s="812"/>
      <c r="EQ73" s="812"/>
      <c r="ER73" s="812"/>
      <c r="ES73" s="812"/>
      <c r="ET73" s="812"/>
      <c r="EU73" s="812"/>
      <c r="EV73" s="812"/>
      <c r="EW73" s="812"/>
      <c r="EX73" s="812"/>
      <c r="EY73" s="812"/>
      <c r="EZ73" s="812"/>
      <c r="FA73" s="812"/>
      <c r="FB73" s="812"/>
      <c r="FC73" s="812"/>
      <c r="FD73" s="812"/>
      <c r="FE73" s="812"/>
      <c r="FF73" s="812"/>
      <c r="FG73" s="812"/>
      <c r="FH73" s="812"/>
      <c r="FI73" s="812"/>
      <c r="FJ73" s="812"/>
      <c r="FK73" s="812"/>
      <c r="FL73" s="812"/>
      <c r="FM73" s="812"/>
      <c r="FN73" s="812"/>
      <c r="FO73" s="812"/>
      <c r="FP73" s="812"/>
      <c r="FQ73" s="812"/>
      <c r="FR73" s="812"/>
      <c r="FS73" s="812"/>
      <c r="FT73" s="812"/>
      <c r="FU73" s="812"/>
      <c r="FV73" s="812"/>
      <c r="FW73" s="812"/>
      <c r="FX73" s="812"/>
      <c r="FY73" s="812"/>
      <c r="FZ73" s="812"/>
      <c r="GA73" s="812"/>
      <c r="GB73" s="812"/>
      <c r="GC73" s="812"/>
      <c r="GD73" s="812"/>
      <c r="GE73" s="812"/>
      <c r="GF73" s="812"/>
      <c r="GG73" s="812"/>
      <c r="GH73" s="812"/>
      <c r="GI73" s="812"/>
      <c r="GJ73" s="812"/>
      <c r="GK73" s="812"/>
      <c r="GL73" s="812"/>
      <c r="GM73" s="812"/>
      <c r="GN73" s="812"/>
      <c r="GO73" s="812"/>
      <c r="GP73" s="812"/>
      <c r="GQ73" s="812"/>
      <c r="GR73" s="812"/>
      <c r="GS73" s="812"/>
      <c r="GT73" s="812"/>
      <c r="GU73" s="812"/>
      <c r="GV73" s="812"/>
      <c r="GW73" s="812"/>
      <c r="GX73" s="812"/>
      <c r="GY73" s="812"/>
      <c r="GZ73" s="812"/>
      <c r="HA73" s="812"/>
      <c r="HB73" s="812"/>
      <c r="HC73" s="812"/>
      <c r="HD73" s="812"/>
      <c r="HE73" s="812"/>
      <c r="HF73" s="812"/>
      <c r="HG73" s="812"/>
      <c r="HH73" s="812"/>
      <c r="HI73" s="812"/>
      <c r="HJ73" s="812"/>
      <c r="HK73" s="812"/>
      <c r="HL73" s="812"/>
      <c r="HM73" s="812"/>
      <c r="HN73" s="812"/>
      <c r="HO73" s="812"/>
      <c r="HP73" s="812"/>
      <c r="HQ73" s="812"/>
      <c r="HR73" s="812"/>
      <c r="HS73" s="812"/>
      <c r="HT73" s="812"/>
      <c r="HU73" s="812"/>
      <c r="HV73" s="812"/>
      <c r="HW73" s="812"/>
      <c r="HX73" s="812"/>
      <c r="HY73" s="812"/>
      <c r="HZ73" s="812"/>
      <c r="IA73" s="812"/>
      <c r="IB73" s="812"/>
      <c r="IC73" s="812"/>
      <c r="ID73" s="812"/>
      <c r="IE73" s="812"/>
      <c r="IF73" s="812"/>
      <c r="IG73" s="812"/>
      <c r="IH73" s="812"/>
      <c r="II73" s="812"/>
      <c r="IJ73" s="812"/>
      <c r="IK73" s="812"/>
      <c r="IL73" s="812"/>
      <c r="IM73" s="812"/>
      <c r="IN73" s="812"/>
      <c r="IO73" s="812"/>
      <c r="IP73" s="812"/>
      <c r="IQ73" s="812"/>
      <c r="IR73" s="812"/>
      <c r="IS73" s="812"/>
      <c r="IT73" s="812"/>
      <c r="IU73" s="812"/>
    </row>
    <row r="74" spans="1:255" s="776" customFormat="1" ht="15" hidden="1">
      <c r="A74" s="1235"/>
      <c r="B74" s="1239"/>
      <c r="C74" s="1210"/>
      <c r="D74" s="813"/>
      <c r="E74" s="830"/>
      <c r="F74" s="831"/>
    </row>
    <row r="75" spans="1:255" s="776" customFormat="1" ht="15" hidden="1">
      <c r="A75" s="1235"/>
      <c r="B75" s="1239"/>
      <c r="C75" s="1210"/>
      <c r="D75" s="813"/>
      <c r="E75" s="830"/>
      <c r="F75" s="831"/>
    </row>
    <row r="76" spans="1:255" s="776" customFormat="1" ht="15" hidden="1">
      <c r="A76" s="1235"/>
      <c r="B76" s="1239"/>
      <c r="C76" s="1210"/>
      <c r="D76" s="813"/>
      <c r="E76" s="830"/>
      <c r="F76" s="831"/>
    </row>
    <row r="77" spans="1:255" s="776" customFormat="1" ht="15" hidden="1">
      <c r="A77" s="1235"/>
      <c r="B77" s="1239"/>
      <c r="C77" s="1210"/>
      <c r="D77" s="813"/>
      <c r="E77" s="830"/>
      <c r="F77" s="831"/>
    </row>
    <row r="78" spans="1:255" ht="15" hidden="1" customHeight="1">
      <c r="A78" s="1235">
        <v>22</v>
      </c>
      <c r="B78" s="1239" t="s">
        <v>158</v>
      </c>
      <c r="C78" s="1885" t="s">
        <v>160</v>
      </c>
      <c r="D78" s="776"/>
      <c r="E78" s="830"/>
      <c r="F78" s="831"/>
    </row>
    <row r="79" spans="1:255" ht="15" hidden="1">
      <c r="A79" s="1235"/>
      <c r="B79" s="1239"/>
      <c r="C79" s="1211"/>
      <c r="D79" s="813"/>
      <c r="E79" s="830"/>
      <c r="F79" s="831"/>
    </row>
    <row r="80" spans="1:255" ht="15" hidden="1" customHeight="1">
      <c r="A80" s="1235">
        <v>23</v>
      </c>
      <c r="B80" s="1239" t="s">
        <v>158</v>
      </c>
      <c r="C80" s="1886" t="s">
        <v>161</v>
      </c>
      <c r="D80" s="813"/>
      <c r="E80" s="830"/>
      <c r="F80" s="831"/>
    </row>
    <row r="81" spans="1:6" ht="15" hidden="1">
      <c r="A81" s="1235"/>
      <c r="B81" s="1239"/>
      <c r="C81" s="1212"/>
      <c r="D81" s="813"/>
      <c r="E81" s="830"/>
      <c r="F81" s="831"/>
    </row>
    <row r="82" spans="1:6" ht="15" hidden="1" customHeight="1">
      <c r="A82" s="1235">
        <v>24</v>
      </c>
      <c r="B82" s="1239" t="s">
        <v>158</v>
      </c>
      <c r="C82" s="1886" t="s">
        <v>162</v>
      </c>
      <c r="D82" s="813"/>
      <c r="E82" s="830"/>
      <c r="F82" s="831"/>
    </row>
    <row r="83" spans="1:6" ht="15" hidden="1">
      <c r="A83" s="1235"/>
      <c r="B83" s="1239"/>
      <c r="C83" s="1212"/>
      <c r="D83" s="813"/>
      <c r="E83" s="830"/>
      <c r="F83" s="831"/>
    </row>
    <row r="84" spans="1:6" ht="15" hidden="1" customHeight="1">
      <c r="A84" s="1237" t="s">
        <v>192</v>
      </c>
      <c r="B84" s="1239" t="s">
        <v>158</v>
      </c>
      <c r="C84" s="1887" t="s">
        <v>70</v>
      </c>
      <c r="D84" s="813"/>
      <c r="E84" s="830"/>
      <c r="F84" s="831"/>
    </row>
    <row r="85" spans="1:6" ht="15" hidden="1">
      <c r="A85" s="1237"/>
      <c r="B85" s="1239"/>
      <c r="C85" s="1213"/>
      <c r="D85" s="813"/>
      <c r="E85" s="830"/>
      <c r="F85" s="831"/>
    </row>
    <row r="86" spans="1:6" ht="15" hidden="1">
      <c r="A86" s="1237"/>
      <c r="B86" s="1239"/>
      <c r="C86" s="1213"/>
      <c r="D86" s="813"/>
      <c r="E86" s="830"/>
      <c r="F86" s="831"/>
    </row>
    <row r="87" spans="1:6" ht="15" hidden="1">
      <c r="A87" s="1237"/>
      <c r="B87" s="1239"/>
      <c r="C87" s="1213"/>
      <c r="D87" s="813"/>
      <c r="E87" s="830"/>
      <c r="F87" s="831"/>
    </row>
    <row r="88" spans="1:6" ht="15" hidden="1">
      <c r="A88" s="1237"/>
      <c r="B88" s="1239"/>
      <c r="C88" s="1213"/>
      <c r="D88" s="813"/>
      <c r="E88" s="830"/>
      <c r="F88" s="831"/>
    </row>
    <row r="89" spans="1:6" ht="15" hidden="1">
      <c r="A89" s="1237"/>
      <c r="B89" s="1239"/>
      <c r="C89" s="1213"/>
      <c r="D89" s="813"/>
      <c r="E89" s="830"/>
      <c r="F89" s="831"/>
    </row>
    <row r="90" spans="1:6" ht="15" hidden="1" customHeight="1">
      <c r="A90" s="1237" t="s">
        <v>248</v>
      </c>
      <c r="B90" s="1239" t="s">
        <v>158</v>
      </c>
      <c r="C90" s="1888" t="s">
        <v>78</v>
      </c>
      <c r="D90" s="776"/>
      <c r="E90" s="830"/>
      <c r="F90" s="831"/>
    </row>
    <row r="91" spans="1:6" ht="15" hidden="1">
      <c r="A91" s="1237"/>
      <c r="B91" s="1239"/>
      <c r="C91" s="1222"/>
      <c r="D91" s="813"/>
      <c r="E91" s="830"/>
      <c r="F91" s="831"/>
    </row>
    <row r="92" spans="1:6" ht="15" hidden="1">
      <c r="A92" s="1237"/>
      <c r="B92" s="1239"/>
      <c r="C92" s="1222"/>
      <c r="D92" s="813"/>
      <c r="E92" s="830"/>
      <c r="F92" s="831"/>
    </row>
    <row r="93" spans="1:6" ht="15" hidden="1">
      <c r="A93" s="1237"/>
      <c r="B93" s="1239"/>
      <c r="C93" s="1222"/>
      <c r="D93" s="813"/>
      <c r="E93" s="830"/>
      <c r="F93" s="831"/>
    </row>
    <row r="94" spans="1:6" ht="15" hidden="1">
      <c r="A94" s="1237"/>
      <c r="B94" s="1239"/>
      <c r="C94" s="1222"/>
      <c r="D94" s="813"/>
      <c r="E94" s="830"/>
      <c r="F94" s="831"/>
    </row>
    <row r="95" spans="1:6" ht="15" hidden="1">
      <c r="A95" s="1237"/>
      <c r="B95" s="1239"/>
      <c r="C95" s="1222"/>
      <c r="D95" s="813"/>
      <c r="E95" s="830"/>
      <c r="F95" s="831"/>
    </row>
    <row r="96" spans="1:6" ht="15" hidden="1">
      <c r="A96" s="1237"/>
      <c r="B96" s="1239"/>
      <c r="C96" s="1222"/>
      <c r="D96" s="813"/>
      <c r="E96" s="830"/>
      <c r="F96" s="831"/>
    </row>
    <row r="97" spans="1:6" ht="15" hidden="1" customHeight="1">
      <c r="A97" s="1235" t="s">
        <v>193</v>
      </c>
      <c r="B97" s="1239" t="s">
        <v>158</v>
      </c>
      <c r="C97" s="1889" t="s">
        <v>92</v>
      </c>
      <c r="D97" s="813"/>
      <c r="E97" s="830"/>
      <c r="F97" s="831"/>
    </row>
    <row r="98" spans="1:6" ht="15" hidden="1">
      <c r="A98" s="1235"/>
      <c r="B98" s="1239"/>
      <c r="C98" s="1223"/>
      <c r="D98" s="813"/>
      <c r="E98" s="830"/>
      <c r="F98" s="831"/>
    </row>
    <row r="99" spans="1:6" ht="15" hidden="1">
      <c r="A99" s="1235"/>
      <c r="B99" s="1239"/>
      <c r="C99" s="1223"/>
      <c r="D99" s="813"/>
      <c r="E99" s="830"/>
      <c r="F99" s="831"/>
    </row>
    <row r="100" spans="1:6" ht="15" hidden="1" customHeight="1">
      <c r="A100" s="1235" t="s">
        <v>194</v>
      </c>
      <c r="B100" s="1239" t="s">
        <v>158</v>
      </c>
      <c r="C100" s="1890" t="s">
        <v>145</v>
      </c>
      <c r="D100" s="776"/>
      <c r="E100" s="830"/>
      <c r="F100" s="831"/>
    </row>
    <row r="101" spans="1:6" ht="15" hidden="1">
      <c r="A101" s="1235"/>
      <c r="B101" s="1239"/>
      <c r="C101" s="1224"/>
      <c r="D101" s="813"/>
      <c r="E101" s="830"/>
      <c r="F101" s="831"/>
    </row>
    <row r="102" spans="1:6" ht="15" hidden="1">
      <c r="A102" s="1235"/>
      <c r="B102" s="1239"/>
      <c r="C102" s="1224"/>
      <c r="D102" s="813"/>
      <c r="E102" s="830"/>
      <c r="F102" s="831"/>
    </row>
    <row r="103" spans="1:6" ht="15" hidden="1">
      <c r="A103" s="1235"/>
      <c r="B103" s="1239"/>
      <c r="C103" s="1224"/>
      <c r="D103" s="813"/>
      <c r="E103" s="830"/>
      <c r="F103" s="831"/>
    </row>
    <row r="104" spans="1:6" ht="15" hidden="1" customHeight="1">
      <c r="A104" s="1235" t="s">
        <v>195</v>
      </c>
      <c r="B104" s="1239" t="s">
        <v>158</v>
      </c>
      <c r="C104" s="1891" t="s">
        <v>99</v>
      </c>
      <c r="D104" s="776"/>
      <c r="E104" s="830"/>
      <c r="F104" s="831"/>
    </row>
    <row r="105" spans="1:6" ht="15" hidden="1">
      <c r="A105" s="1235"/>
      <c r="B105" s="1239"/>
      <c r="C105" s="1225"/>
      <c r="D105" s="813"/>
      <c r="E105" s="830"/>
      <c r="F105" s="831"/>
    </row>
    <row r="106" spans="1:6" ht="15" hidden="1">
      <c r="A106" s="1235"/>
      <c r="B106" s="1239"/>
      <c r="C106" s="1225"/>
      <c r="D106" s="813"/>
      <c r="E106" s="830"/>
      <c r="F106" s="831"/>
    </row>
    <row r="107" spans="1:6" ht="15" hidden="1" customHeight="1">
      <c r="A107" s="1235">
        <v>42</v>
      </c>
      <c r="B107" s="1239" t="s">
        <v>158</v>
      </c>
      <c r="C107" s="1892" t="s">
        <v>106</v>
      </c>
      <c r="D107" s="813"/>
      <c r="E107" s="830"/>
      <c r="F107" s="831"/>
    </row>
    <row r="108" spans="1:6" ht="15" hidden="1">
      <c r="A108" s="1235"/>
      <c r="B108" s="1239"/>
      <c r="C108" s="1214"/>
      <c r="D108" s="813"/>
      <c r="E108" s="830"/>
      <c r="F108" s="831"/>
    </row>
    <row r="109" spans="1:6" ht="15" hidden="1" customHeight="1">
      <c r="A109" s="1235" t="s">
        <v>198</v>
      </c>
      <c r="B109" s="1239" t="s">
        <v>158</v>
      </c>
      <c r="C109" s="1893" t="s">
        <v>24</v>
      </c>
      <c r="D109" s="813"/>
      <c r="E109" s="830"/>
      <c r="F109" s="831"/>
    </row>
    <row r="110" spans="1:6" ht="15" hidden="1">
      <c r="A110" s="1235"/>
      <c r="B110" s="1239"/>
      <c r="C110" s="1215"/>
      <c r="D110" s="813"/>
      <c r="E110" s="830"/>
      <c r="F110" s="831"/>
    </row>
    <row r="111" spans="1:6" ht="15" hidden="1">
      <c r="A111" s="1235"/>
      <c r="B111" s="1239"/>
      <c r="C111" s="1215"/>
      <c r="D111" s="813"/>
      <c r="E111" s="830"/>
      <c r="F111" s="831"/>
    </row>
    <row r="112" spans="1:6" ht="15" hidden="1" customHeight="1">
      <c r="A112" s="1235">
        <v>45</v>
      </c>
      <c r="B112" s="1239" t="s">
        <v>158</v>
      </c>
      <c r="C112" s="1893" t="s">
        <v>197</v>
      </c>
      <c r="D112" s="813"/>
      <c r="E112" s="830"/>
      <c r="F112" s="831"/>
    </row>
    <row r="113" spans="1:6" ht="15" hidden="1">
      <c r="A113" s="1235"/>
      <c r="B113" s="1239"/>
      <c r="C113" s="1215"/>
      <c r="D113" s="813"/>
      <c r="E113" s="830"/>
      <c r="F113" s="831"/>
    </row>
    <row r="114" spans="1:6" ht="15" hidden="1" customHeight="1">
      <c r="A114" s="1235">
        <v>46</v>
      </c>
      <c r="B114" s="841" t="s">
        <v>395</v>
      </c>
      <c r="C114" s="1894" t="s">
        <v>172</v>
      </c>
      <c r="D114" s="813"/>
      <c r="E114" s="830"/>
      <c r="F114" s="831"/>
    </row>
    <row r="115" spans="1:6" ht="15" hidden="1">
      <c r="A115" s="1235"/>
      <c r="B115" s="841"/>
      <c r="C115" s="1216"/>
      <c r="D115" s="813"/>
      <c r="E115" s="830"/>
      <c r="F115" s="831"/>
    </row>
    <row r="116" spans="1:6" ht="15" hidden="1" customHeight="1">
      <c r="A116" s="1235" t="s">
        <v>199</v>
      </c>
      <c r="B116" s="842" t="s">
        <v>396</v>
      </c>
      <c r="C116" s="1895" t="s">
        <v>116</v>
      </c>
      <c r="D116" s="813"/>
      <c r="E116" s="830"/>
      <c r="F116" s="831"/>
    </row>
    <row r="117" spans="1:6" ht="15" hidden="1">
      <c r="A117" s="1235"/>
      <c r="B117" s="842"/>
      <c r="C117" s="1217"/>
      <c r="D117" s="813"/>
      <c r="E117" s="830"/>
      <c r="F117" s="831"/>
    </row>
    <row r="118" spans="1:6" ht="15" hidden="1">
      <c r="A118" s="1235"/>
      <c r="B118" s="842"/>
      <c r="C118" s="1217"/>
      <c r="D118" s="813"/>
      <c r="E118" s="830"/>
      <c r="F118" s="831"/>
    </row>
    <row r="119" spans="1:6" ht="15" hidden="1" customHeight="1">
      <c r="A119" s="1235" t="s">
        <v>200</v>
      </c>
      <c r="B119" s="843" t="s">
        <v>397</v>
      </c>
      <c r="C119" s="1896" t="s">
        <v>122</v>
      </c>
      <c r="D119" s="813"/>
      <c r="E119" s="830"/>
      <c r="F119" s="831"/>
    </row>
    <row r="120" spans="1:6" ht="15" hidden="1">
      <c r="A120" s="1235"/>
      <c r="B120" s="843"/>
      <c r="C120" s="1218"/>
      <c r="D120" s="813"/>
      <c r="E120" s="830"/>
      <c r="F120" s="831"/>
    </row>
    <row r="121" spans="1:6" ht="15" hidden="1">
      <c r="A121" s="1235"/>
      <c r="B121" s="843"/>
      <c r="C121" s="1218"/>
      <c r="D121" s="813"/>
      <c r="E121" s="830"/>
      <c r="F121" s="831"/>
    </row>
    <row r="122" spans="1:6" ht="15" hidden="1">
      <c r="A122" s="1235"/>
      <c r="B122" s="843"/>
      <c r="C122" s="1218"/>
      <c r="D122" s="813"/>
      <c r="E122" s="830"/>
      <c r="F122" s="831"/>
    </row>
    <row r="123" spans="1:6" ht="15" hidden="1">
      <c r="A123" s="1235"/>
      <c r="B123" s="843"/>
      <c r="C123" s="1218"/>
      <c r="D123" s="813"/>
      <c r="E123" s="830"/>
      <c r="F123" s="831"/>
    </row>
    <row r="124" spans="1:6" ht="15" hidden="1" customHeight="1">
      <c r="A124" s="1235" t="s">
        <v>201</v>
      </c>
      <c r="B124" s="844" t="s">
        <v>398</v>
      </c>
      <c r="C124" s="1897" t="s">
        <v>125</v>
      </c>
      <c r="D124" s="813"/>
      <c r="E124" s="830"/>
      <c r="F124" s="831"/>
    </row>
    <row r="125" spans="1:6" ht="15" hidden="1">
      <c r="A125" s="1235"/>
      <c r="B125" s="844"/>
      <c r="C125" s="1219"/>
      <c r="D125" s="813"/>
      <c r="E125" s="830"/>
      <c r="F125" s="831"/>
    </row>
    <row r="126" spans="1:6" ht="15" hidden="1">
      <c r="A126" s="1235"/>
      <c r="B126" s="844"/>
      <c r="C126" s="1219"/>
      <c r="D126" s="813"/>
      <c r="E126" s="830"/>
      <c r="F126" s="831"/>
    </row>
    <row r="127" spans="1:6" ht="15" hidden="1">
      <c r="A127" s="1235"/>
      <c r="B127" s="844"/>
      <c r="C127" s="1219"/>
      <c r="D127" s="813"/>
      <c r="E127" s="830"/>
      <c r="F127" s="831"/>
    </row>
    <row r="128" spans="1:6" ht="15" hidden="1" customHeight="1">
      <c r="A128" s="1235">
        <v>54</v>
      </c>
      <c r="B128" s="845" t="s">
        <v>399</v>
      </c>
      <c r="C128" s="1898" t="s">
        <v>129</v>
      </c>
      <c r="D128" s="776"/>
      <c r="E128" s="830"/>
      <c r="F128" s="831"/>
    </row>
    <row r="129" spans="1:6" ht="15" hidden="1">
      <c r="A129" s="1235"/>
      <c r="B129" s="845"/>
      <c r="C129" s="1220"/>
      <c r="D129" s="776"/>
      <c r="E129" s="830"/>
      <c r="F129" s="831"/>
    </row>
    <row r="130" spans="1:6" ht="15" hidden="1">
      <c r="A130" s="1235"/>
      <c r="B130" s="845"/>
      <c r="C130" s="1220"/>
      <c r="D130" s="776"/>
      <c r="E130" s="830"/>
      <c r="F130" s="831"/>
    </row>
    <row r="131" spans="1:6" ht="15" hidden="1" customHeight="1">
      <c r="A131" s="1235">
        <v>55</v>
      </c>
      <c r="B131" s="845" t="s">
        <v>399</v>
      </c>
      <c r="C131" s="1899" t="s">
        <v>131</v>
      </c>
      <c r="D131" s="776"/>
      <c r="E131" s="830"/>
      <c r="F131" s="831"/>
    </row>
    <row r="132" spans="1:6" ht="15" hidden="1">
      <c r="A132" s="1235"/>
      <c r="B132" s="845"/>
      <c r="C132" s="1221"/>
      <c r="D132" s="776"/>
      <c r="E132" s="830"/>
      <c r="F132" s="831"/>
    </row>
    <row r="133" spans="1:6" ht="15" hidden="1" customHeight="1">
      <c r="A133" s="1235" t="s">
        <v>202</v>
      </c>
      <c r="B133" s="845" t="s">
        <v>399</v>
      </c>
      <c r="C133" s="1900" t="s">
        <v>132</v>
      </c>
      <c r="D133" s="776"/>
      <c r="E133" s="830"/>
      <c r="F133" s="831"/>
    </row>
    <row r="134" spans="1:6" ht="15" hidden="1">
      <c r="A134" s="1235"/>
      <c r="B134" s="845"/>
      <c r="C134" s="1202"/>
      <c r="D134" s="776"/>
      <c r="E134" s="830"/>
      <c r="F134" s="831"/>
    </row>
    <row r="135" spans="1:6" ht="15" hidden="1">
      <c r="A135" s="1235"/>
      <c r="B135" s="845"/>
      <c r="C135" s="1202"/>
      <c r="D135" s="776"/>
      <c r="E135" s="830"/>
      <c r="F135" s="831"/>
    </row>
    <row r="136" spans="1:6" ht="15" hidden="1">
      <c r="A136" s="1235"/>
      <c r="B136" s="845"/>
      <c r="C136" s="1202"/>
      <c r="D136" s="776"/>
      <c r="E136" s="830"/>
      <c r="F136" s="831"/>
    </row>
    <row r="137" spans="1:6" ht="15" hidden="1" customHeight="1">
      <c r="A137" s="1235">
        <v>59</v>
      </c>
      <c r="B137" s="845" t="s">
        <v>399</v>
      </c>
      <c r="C137" s="1901" t="s">
        <v>133</v>
      </c>
      <c r="D137" s="776"/>
      <c r="E137" s="830"/>
      <c r="F137" s="831"/>
    </row>
    <row r="138" spans="1:6" ht="15" hidden="1">
      <c r="A138" s="1235"/>
      <c r="B138" s="845"/>
      <c r="C138" s="1203"/>
      <c r="D138" s="776"/>
      <c r="E138" s="830"/>
      <c r="F138" s="831"/>
    </row>
    <row r="139" spans="1:6" ht="15" hidden="1" customHeight="1">
      <c r="A139" s="1235" t="s">
        <v>203</v>
      </c>
      <c r="B139" s="845" t="s">
        <v>399</v>
      </c>
      <c r="C139" s="1902" t="s">
        <v>135</v>
      </c>
      <c r="D139" s="776"/>
      <c r="E139" s="830"/>
      <c r="F139" s="831"/>
    </row>
    <row r="140" spans="1:6" ht="15" hidden="1">
      <c r="A140" s="1235"/>
      <c r="B140" s="845"/>
      <c r="C140" s="1200"/>
      <c r="D140" s="776"/>
      <c r="E140" s="830"/>
      <c r="F140" s="831"/>
    </row>
    <row r="141" spans="1:6" ht="15" hidden="1">
      <c r="A141" s="1235"/>
      <c r="B141" s="845"/>
      <c r="C141" s="1200"/>
      <c r="D141" s="776"/>
      <c r="E141" s="830"/>
      <c r="F141" s="831"/>
    </row>
    <row r="142" spans="1:6" ht="15" hidden="1">
      <c r="A142" s="1235"/>
      <c r="B142" s="845"/>
      <c r="C142" s="1200"/>
      <c r="D142" s="776"/>
      <c r="E142" s="830"/>
      <c r="F142" s="831"/>
    </row>
    <row r="143" spans="1:6" ht="15" hidden="1">
      <c r="A143" s="1235"/>
      <c r="B143" s="845"/>
      <c r="C143" s="1200"/>
      <c r="D143" s="776"/>
      <c r="E143" s="830"/>
      <c r="F143" s="831"/>
    </row>
    <row r="144" spans="1:6" ht="15" hidden="1" customHeight="1">
      <c r="A144" s="1235" t="s">
        <v>226</v>
      </c>
      <c r="B144" s="834" t="s">
        <v>400</v>
      </c>
      <c r="C144" s="1903" t="s">
        <v>205</v>
      </c>
      <c r="D144" s="776"/>
      <c r="E144" s="830"/>
      <c r="F144" s="831"/>
    </row>
    <row r="145" spans="1:6" ht="15" hidden="1">
      <c r="A145" s="1235"/>
      <c r="B145" s="834"/>
      <c r="C145" s="1201"/>
      <c r="D145" s="776"/>
      <c r="E145" s="830"/>
      <c r="F145" s="831"/>
    </row>
    <row r="146" spans="1:6" ht="15" hidden="1">
      <c r="A146" s="1235"/>
      <c r="B146" s="834"/>
      <c r="C146" s="1201"/>
      <c r="D146" s="776"/>
      <c r="E146" s="830"/>
      <c r="F146" s="831"/>
    </row>
    <row r="147" spans="1:6" ht="15" hidden="1">
      <c r="A147" s="1237"/>
      <c r="B147" s="1241"/>
      <c r="C147" s="1228"/>
      <c r="D147" s="776"/>
      <c r="E147" s="830"/>
      <c r="F147" s="831"/>
    </row>
    <row r="148" spans="1:6" ht="15" hidden="1" customHeight="1">
      <c r="A148" s="1237" t="s">
        <v>227</v>
      </c>
      <c r="B148" s="835" t="s">
        <v>401</v>
      </c>
      <c r="C148" s="1886" t="s">
        <v>207</v>
      </c>
      <c r="D148" s="776"/>
      <c r="E148" s="830"/>
      <c r="F148" s="831"/>
    </row>
    <row r="149" spans="1:6" ht="15" hidden="1">
      <c r="A149" s="1235" t="s">
        <v>230</v>
      </c>
      <c r="B149" s="1241"/>
      <c r="C149" s="1228"/>
      <c r="D149" s="776"/>
      <c r="E149" s="830"/>
      <c r="F149" s="831"/>
    </row>
    <row r="150" spans="1:6" ht="15" hidden="1" customHeight="1">
      <c r="A150" s="1237"/>
      <c r="B150" s="1241"/>
      <c r="C150" s="1886" t="s">
        <v>211</v>
      </c>
      <c r="D150" s="776"/>
      <c r="E150" s="830"/>
      <c r="F150" s="831"/>
    </row>
    <row r="151" spans="1:6" ht="15" hidden="1">
      <c r="A151" s="1237"/>
      <c r="B151" s="1241"/>
      <c r="C151" s="1228"/>
      <c r="D151" s="776"/>
      <c r="E151" s="830"/>
      <c r="F151" s="831"/>
    </row>
    <row r="152" spans="1:6" ht="15" hidden="1" customHeight="1">
      <c r="A152" s="1237"/>
      <c r="B152" s="1241"/>
      <c r="C152" s="1886" t="s">
        <v>213</v>
      </c>
      <c r="D152" s="776"/>
      <c r="E152" s="830"/>
      <c r="F152" s="831"/>
    </row>
    <row r="153" spans="1:6" ht="15" hidden="1">
      <c r="A153" s="1237"/>
      <c r="B153" s="1241"/>
      <c r="C153" s="1230"/>
      <c r="D153" s="776"/>
      <c r="E153" s="830"/>
      <c r="F153" s="831"/>
    </row>
    <row r="154" spans="1:6" ht="15" hidden="1">
      <c r="A154" s="1237"/>
      <c r="B154" s="1241"/>
      <c r="C154" s="1230"/>
      <c r="D154" s="776"/>
      <c r="E154" s="830"/>
      <c r="F154" s="831"/>
    </row>
    <row r="155" spans="1:6" ht="15" hidden="1" customHeight="1">
      <c r="A155" s="1237"/>
      <c r="B155" s="1241"/>
      <c r="C155" s="1886" t="s">
        <v>217</v>
      </c>
      <c r="D155" s="776"/>
      <c r="E155" s="830"/>
      <c r="F155" s="831"/>
    </row>
    <row r="156" spans="1:6" ht="15" hidden="1">
      <c r="A156" s="1237"/>
      <c r="B156" s="1241"/>
      <c r="C156" s="1230"/>
      <c r="D156" s="776"/>
      <c r="E156" s="830"/>
      <c r="F156" s="831"/>
    </row>
    <row r="157" spans="1:6" ht="15" hidden="1" customHeight="1">
      <c r="A157" s="1237"/>
      <c r="B157" s="1241"/>
      <c r="C157" s="1886" t="s">
        <v>219</v>
      </c>
      <c r="D157" s="776"/>
      <c r="E157" s="830"/>
      <c r="F157" s="831"/>
    </row>
    <row r="158" spans="1:6" ht="15" hidden="1">
      <c r="A158" s="1237"/>
      <c r="B158" s="1241"/>
      <c r="C158" s="1230"/>
      <c r="D158" s="776"/>
      <c r="E158" s="830"/>
      <c r="F158" s="831"/>
    </row>
    <row r="159" spans="1:6" ht="15" hidden="1">
      <c r="A159" s="1237"/>
      <c r="B159" s="1241"/>
      <c r="C159" s="1230"/>
      <c r="D159" s="776"/>
      <c r="E159" s="830"/>
      <c r="F159" s="831"/>
    </row>
    <row r="160" spans="1:6" ht="15" hidden="1">
      <c r="A160" s="1237"/>
      <c r="B160" s="1241"/>
      <c r="C160" s="1230"/>
      <c r="D160" s="776"/>
      <c r="E160" s="830"/>
      <c r="F160" s="831"/>
    </row>
    <row r="161" spans="1:6" ht="14.25" hidden="1">
      <c r="A161" s="1242"/>
      <c r="B161" s="835"/>
      <c r="C161" s="1226" t="s">
        <v>236</v>
      </c>
      <c r="D161" s="776"/>
      <c r="E161" s="830"/>
      <c r="F161" s="776"/>
    </row>
    <row r="162" spans="1:6" ht="15.75" hidden="1" thickBot="1">
      <c r="A162" s="1243"/>
      <c r="B162" s="1244"/>
      <c r="C162" s="1231"/>
      <c r="D162" s="829"/>
      <c r="E162" s="833"/>
    </row>
    <row r="163" spans="1:6" ht="15" hidden="1">
      <c r="C163" s="1232"/>
    </row>
  </sheetData>
  <dataConsolidate/>
  <mergeCells count="2">
    <mergeCell ref="A1:C1"/>
    <mergeCell ref="A42:C42"/>
  </mergeCells>
  <phoneticPr fontId="21" type="noConversion"/>
  <printOptions horizontalCentered="1"/>
  <pageMargins left="0.43307086614173229" right="0.23622047244094491" top="0.98425196850393704" bottom="0.98425196850393704" header="0.51181102362204722" footer="0.51181102362204722"/>
  <pageSetup paperSize="9" scale="77" orientation="landscape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</sheetPr>
  <dimension ref="A1:AG43"/>
  <sheetViews>
    <sheetView zoomScale="85" zoomScaleNormal="85" zoomScaleSheetLayoutView="100" workbookViewId="0">
      <selection activeCell="N61" sqref="N61"/>
    </sheetView>
  </sheetViews>
  <sheetFormatPr defaultColWidth="9.140625" defaultRowHeight="12.75"/>
  <cols>
    <col min="1" max="1" width="5.42578125" style="699" customWidth="1"/>
    <col min="2" max="3" width="11.28515625" style="699" customWidth="1"/>
    <col min="4" max="4" width="11.28515625" style="699" hidden="1" customWidth="1"/>
    <col min="5" max="7" width="11.28515625" style="699" customWidth="1"/>
    <col min="8" max="8" width="11.28515625" style="699" hidden="1" customWidth="1"/>
    <col min="9" max="11" width="11.28515625" style="699" customWidth="1"/>
    <col min="12" max="12" width="11.28515625" style="699" hidden="1" customWidth="1"/>
    <col min="13" max="15" width="11.28515625" style="699" customWidth="1"/>
    <col min="16" max="16" width="11.28515625" style="699" hidden="1" customWidth="1"/>
    <col min="17" max="17" width="11.28515625" style="699" customWidth="1"/>
    <col min="18" max="16384" width="9.140625" style="699"/>
  </cols>
  <sheetData>
    <row r="1" spans="1:33" s="687" customFormat="1" ht="18.75" customHeight="1">
      <c r="B1" s="2084" t="s">
        <v>405</v>
      </c>
      <c r="C1" s="2083"/>
      <c r="D1" s="2083"/>
      <c r="E1" s="2083"/>
      <c r="F1" s="2083"/>
      <c r="J1" s="799" t="s">
        <v>171</v>
      </c>
      <c r="N1" s="2077" t="s">
        <v>27</v>
      </c>
      <c r="O1" s="2077"/>
      <c r="P1" s="2077"/>
      <c r="Q1" s="2077"/>
      <c r="R1" s="1041"/>
      <c r="S1" s="1041"/>
      <c r="T1" s="1041"/>
      <c r="U1" s="1041"/>
      <c r="V1" s="1041"/>
      <c r="W1" s="1041"/>
      <c r="X1" s="1041"/>
      <c r="Y1" s="1041"/>
      <c r="Z1" s="1041"/>
      <c r="AA1" s="1041"/>
      <c r="AB1" s="1041"/>
      <c r="AC1" s="1041"/>
      <c r="AD1" s="1041"/>
      <c r="AE1" s="1041"/>
      <c r="AF1" s="1041"/>
      <c r="AG1" s="1041"/>
    </row>
    <row r="2" spans="1:33" s="687" customFormat="1" ht="10.5" customHeight="1">
      <c r="B2" s="2078" t="s">
        <v>1</v>
      </c>
      <c r="C2" s="2090"/>
      <c r="D2" s="2090"/>
      <c r="E2" s="2090"/>
      <c r="F2" s="2090"/>
      <c r="I2" s="687" t="s">
        <v>28</v>
      </c>
      <c r="N2" s="2078" t="s">
        <v>2</v>
      </c>
      <c r="O2" s="2079"/>
      <c r="P2" s="2079"/>
      <c r="Q2" s="2079"/>
      <c r="R2" s="1041"/>
      <c r="S2" s="1041"/>
      <c r="T2" s="1041"/>
      <c r="U2" s="1041"/>
      <c r="V2" s="1041"/>
      <c r="W2" s="1041"/>
      <c r="X2" s="1041"/>
      <c r="Y2" s="1041"/>
      <c r="Z2" s="1041"/>
      <c r="AA2" s="1041"/>
      <c r="AB2" s="1041"/>
      <c r="AC2" s="1041"/>
      <c r="AD2" s="1041"/>
      <c r="AE2" s="1041"/>
      <c r="AF2" s="1041"/>
      <c r="AG2" s="1041"/>
    </row>
    <row r="3" spans="1:33" s="687" customFormat="1" ht="13.5" customHeight="1">
      <c r="N3" s="687" t="s">
        <v>3</v>
      </c>
      <c r="R3" s="1041"/>
      <c r="S3" s="1041"/>
      <c r="T3" s="1041"/>
      <c r="U3" s="1041"/>
      <c r="V3" s="1041"/>
      <c r="W3" s="1041"/>
      <c r="X3" s="1041"/>
      <c r="Y3" s="1041"/>
      <c r="Z3" s="1041"/>
      <c r="AA3" s="1041"/>
      <c r="AB3" s="1041"/>
      <c r="AC3" s="1041"/>
      <c r="AD3" s="1041"/>
      <c r="AE3" s="1041"/>
      <c r="AF3" s="1041"/>
      <c r="AG3" s="1041"/>
    </row>
    <row r="4" spans="1:33" s="687" customFormat="1" ht="15" customHeight="1">
      <c r="B4" s="2082" t="s">
        <v>4</v>
      </c>
      <c r="C4" s="2083"/>
      <c r="D4" s="691"/>
      <c r="E4" s="1041"/>
      <c r="F4" s="1041"/>
      <c r="G4" s="1041"/>
      <c r="H4" s="1041"/>
      <c r="I4" s="871" t="s">
        <v>5</v>
      </c>
      <c r="J4" s="690"/>
      <c r="K4" s="690"/>
      <c r="L4" s="690"/>
      <c r="O4" s="692" t="s">
        <v>633</v>
      </c>
      <c r="R4" s="1041"/>
      <c r="S4" s="1041"/>
      <c r="T4" s="1041"/>
      <c r="U4" s="1041"/>
      <c r="V4" s="1041"/>
      <c r="W4" s="1041"/>
      <c r="X4" s="1041"/>
      <c r="Y4" s="1041"/>
      <c r="Z4" s="1041"/>
      <c r="AA4" s="1041"/>
      <c r="AB4" s="1041"/>
      <c r="AC4" s="1041"/>
      <c r="AD4" s="1041"/>
      <c r="AE4" s="1041"/>
      <c r="AF4" s="1041"/>
      <c r="AG4" s="1041"/>
    </row>
    <row r="5" spans="1:33" s="687" customFormat="1" ht="9.75" customHeight="1">
      <c r="B5" s="2080" t="s">
        <v>7</v>
      </c>
      <c r="C5" s="2081"/>
      <c r="D5" s="690"/>
      <c r="E5" s="690"/>
      <c r="R5" s="1041"/>
      <c r="S5" s="1041"/>
      <c r="T5" s="1041"/>
      <c r="U5" s="1041"/>
      <c r="V5" s="1041"/>
      <c r="W5" s="1041"/>
      <c r="X5" s="1041"/>
      <c r="Y5" s="1041"/>
      <c r="Z5" s="1041"/>
      <c r="AA5" s="1041"/>
      <c r="AB5" s="1041"/>
      <c r="AC5" s="1041"/>
      <c r="AD5" s="1041"/>
      <c r="AE5" s="1041"/>
      <c r="AF5" s="1041"/>
      <c r="AG5" s="1041"/>
    </row>
    <row r="6" spans="1:33" s="687" customFormat="1" ht="12" customHeight="1">
      <c r="A6" s="209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41"/>
      <c r="S6" s="1041"/>
      <c r="T6" s="1041"/>
      <c r="U6" s="1041"/>
      <c r="V6" s="1041"/>
      <c r="W6" s="1041"/>
      <c r="X6" s="1041"/>
      <c r="Y6" s="1041"/>
      <c r="Z6" s="1041"/>
      <c r="AA6" s="1041"/>
      <c r="AB6" s="1041"/>
      <c r="AC6" s="1041"/>
      <c r="AD6" s="1041"/>
      <c r="AE6" s="1041"/>
      <c r="AF6" s="1041"/>
      <c r="AG6" s="1041"/>
    </row>
    <row r="7" spans="1:33" s="687" customFormat="1" ht="15.75">
      <c r="A7" s="209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41"/>
      <c r="S7" s="1041"/>
      <c r="T7" s="1041"/>
      <c r="U7" s="1041"/>
      <c r="V7" s="1041"/>
      <c r="W7" s="1041"/>
      <c r="X7" s="1041"/>
      <c r="Y7" s="1041"/>
      <c r="Z7" s="1041"/>
      <c r="AA7" s="1041"/>
      <c r="AB7" s="1041"/>
      <c r="AC7" s="1041"/>
      <c r="AD7" s="1041"/>
      <c r="AE7" s="1041"/>
      <c r="AF7" s="1041"/>
      <c r="AG7" s="1041"/>
    </row>
    <row r="8" spans="1:33" s="687" customFormat="1" ht="9" customHeight="1">
      <c r="A8" s="1267">
        <v>1629</v>
      </c>
      <c r="B8" s="1267"/>
      <c r="R8" s="1041"/>
      <c r="S8" s="1041"/>
      <c r="T8" s="1041"/>
      <c r="U8" s="1041"/>
      <c r="V8" s="1041"/>
      <c r="W8" s="1041"/>
      <c r="X8" s="1041"/>
      <c r="Y8" s="1041"/>
      <c r="Z8" s="1041"/>
      <c r="AA8" s="1041"/>
      <c r="AB8" s="1041"/>
      <c r="AC8" s="1041"/>
      <c r="AD8" s="1041"/>
      <c r="AE8" s="1041"/>
      <c r="AF8" s="1041"/>
      <c r="AG8" s="1041"/>
    </row>
    <row r="9" spans="1:33" s="687" customFormat="1">
      <c r="A9" s="2087" t="s">
        <v>9</v>
      </c>
      <c r="B9" s="2093" t="s">
        <v>10</v>
      </c>
      <c r="C9" s="2094"/>
      <c r="D9" s="2094"/>
      <c r="E9" s="2094"/>
      <c r="F9" s="2094"/>
      <c r="G9" s="2094"/>
      <c r="H9" s="2094"/>
      <c r="I9" s="2095"/>
      <c r="J9" s="2093" t="s">
        <v>11</v>
      </c>
      <c r="K9" s="2094"/>
      <c r="L9" s="2094"/>
      <c r="M9" s="2094"/>
      <c r="N9" s="2094"/>
      <c r="O9" s="2094"/>
      <c r="P9" s="2094"/>
      <c r="Q9" s="2095"/>
      <c r="R9" s="1041"/>
      <c r="S9" s="1041"/>
      <c r="T9" s="1041"/>
      <c r="U9" s="1041"/>
      <c r="V9" s="1041"/>
      <c r="W9" s="1041"/>
      <c r="X9" s="1041"/>
      <c r="Y9" s="1041"/>
      <c r="Z9" s="1041"/>
      <c r="AA9" s="1041"/>
      <c r="AB9" s="1041"/>
      <c r="AC9" s="1041"/>
      <c r="AD9" s="1041"/>
      <c r="AE9" s="1041"/>
      <c r="AF9" s="1041"/>
      <c r="AG9" s="1041"/>
    </row>
    <row r="10" spans="1:33" s="687" customFormat="1">
      <c r="A10" s="2088"/>
      <c r="B10" s="2085" t="s">
        <v>141</v>
      </c>
      <c r="C10" s="2086"/>
      <c r="D10" s="2086"/>
      <c r="E10" s="2096"/>
      <c r="F10" s="2085"/>
      <c r="G10" s="2097"/>
      <c r="H10" s="2097"/>
      <c r="I10" s="2098"/>
      <c r="J10" s="2085" t="s">
        <v>141</v>
      </c>
      <c r="K10" s="2086"/>
      <c r="L10" s="2086"/>
      <c r="M10" s="2096"/>
      <c r="N10" s="2085"/>
      <c r="O10" s="2086"/>
      <c r="P10" s="2086"/>
      <c r="Q10" s="2096"/>
      <c r="R10" s="1041"/>
      <c r="S10" s="1041"/>
      <c r="T10" s="1041"/>
      <c r="U10" s="1041"/>
      <c r="V10" s="1041"/>
      <c r="W10" s="1041"/>
      <c r="X10" s="1041"/>
      <c r="Y10" s="1041"/>
      <c r="Z10" s="1041"/>
      <c r="AA10" s="1041"/>
      <c r="AB10" s="1041"/>
      <c r="AC10" s="1041"/>
      <c r="AD10" s="1041"/>
      <c r="AE10" s="1041"/>
      <c r="AF10" s="1041"/>
      <c r="AG10" s="1041"/>
    </row>
    <row r="11" spans="1:33" s="687" customFormat="1">
      <c r="A11" s="2088"/>
      <c r="B11" s="2085" t="s">
        <v>14</v>
      </c>
      <c r="C11" s="2086"/>
      <c r="D11" s="691"/>
      <c r="E11" s="689">
        <v>3600</v>
      </c>
      <c r="F11" s="2085" t="s">
        <v>14</v>
      </c>
      <c r="G11" s="2086"/>
      <c r="H11" s="688"/>
      <c r="I11" s="689"/>
      <c r="J11" s="2085" t="s">
        <v>14</v>
      </c>
      <c r="K11" s="2086"/>
      <c r="L11" s="688"/>
      <c r="M11" s="689">
        <f>E11</f>
        <v>3600</v>
      </c>
      <c r="N11" s="2085" t="s">
        <v>14</v>
      </c>
      <c r="O11" s="2086"/>
      <c r="P11" s="688"/>
      <c r="Q11" s="689"/>
      <c r="R11" s="1041"/>
      <c r="S11" s="1041"/>
      <c r="T11" s="1041"/>
      <c r="U11" s="1041"/>
      <c r="V11" s="1041"/>
      <c r="W11" s="1041"/>
      <c r="X11" s="1041"/>
      <c r="Y11" s="1041"/>
      <c r="Z11" s="1041"/>
      <c r="AA11" s="1041"/>
      <c r="AB11" s="1041"/>
      <c r="AC11" s="1041"/>
      <c r="AD11" s="1041"/>
      <c r="AE11" s="1041"/>
      <c r="AF11" s="1041"/>
      <c r="AG11" s="1041"/>
    </row>
    <row r="12" spans="1:33" s="694" customFormat="1" ht="35.25" customHeight="1">
      <c r="A12" s="2089"/>
      <c r="B12" s="693" t="s">
        <v>16</v>
      </c>
      <c r="C12" s="693" t="s">
        <v>17</v>
      </c>
      <c r="D12" s="693"/>
      <c r="E12" s="693" t="s">
        <v>18</v>
      </c>
      <c r="F12" s="693" t="s">
        <v>16</v>
      </c>
      <c r="G12" s="693" t="s">
        <v>17</v>
      </c>
      <c r="H12" s="693"/>
      <c r="I12" s="693" t="s">
        <v>18</v>
      </c>
      <c r="J12" s="693" t="s">
        <v>16</v>
      </c>
      <c r="K12" s="693" t="s">
        <v>17</v>
      </c>
      <c r="L12" s="693"/>
      <c r="M12" s="693" t="s">
        <v>18</v>
      </c>
      <c r="N12" s="693" t="s">
        <v>16</v>
      </c>
      <c r="O12" s="693" t="s">
        <v>17</v>
      </c>
      <c r="P12" s="693"/>
      <c r="Q12" s="693" t="s">
        <v>18</v>
      </c>
    </row>
    <row r="13" spans="1:33" s="696" customFormat="1" ht="11.25">
      <c r="A13" s="695">
        <v>1</v>
      </c>
      <c r="B13" s="695">
        <v>2</v>
      </c>
      <c r="C13" s="695">
        <v>3</v>
      </c>
      <c r="D13" s="695"/>
      <c r="E13" s="695">
        <v>4</v>
      </c>
      <c r="F13" s="695">
        <v>5</v>
      </c>
      <c r="G13" s="695">
        <v>6</v>
      </c>
      <c r="H13" s="695"/>
      <c r="I13" s="695">
        <v>7</v>
      </c>
      <c r="J13" s="695">
        <v>8</v>
      </c>
      <c r="K13" s="695">
        <v>9</v>
      </c>
      <c r="L13" s="695"/>
      <c r="M13" s="695">
        <v>10</v>
      </c>
      <c r="N13" s="695">
        <v>11</v>
      </c>
      <c r="O13" s="695">
        <v>12</v>
      </c>
      <c r="P13" s="695"/>
      <c r="Q13" s="695">
        <v>13</v>
      </c>
    </row>
    <row r="14" spans="1:33" s="694" customFormat="1" ht="14.25">
      <c r="A14" s="697">
        <v>0</v>
      </c>
      <c r="B14" s="1113"/>
      <c r="C14" s="2011"/>
      <c r="D14" s="2011"/>
      <c r="E14" s="1966">
        <v>322</v>
      </c>
      <c r="F14" s="2012"/>
      <c r="G14" s="2011"/>
      <c r="H14" s="2011"/>
      <c r="I14" s="2011"/>
      <c r="J14" s="2007"/>
      <c r="K14" s="2011"/>
      <c r="L14" s="2011"/>
      <c r="M14" s="1966">
        <v>220</v>
      </c>
      <c r="N14" s="1530"/>
      <c r="O14" s="1114"/>
      <c r="P14" s="1114"/>
      <c r="Q14" s="1114"/>
    </row>
    <row r="15" spans="1:33" s="1476" customFormat="1" ht="14.25">
      <c r="A15" s="1474">
        <v>1</v>
      </c>
      <c r="B15" s="1113"/>
      <c r="C15" s="2011"/>
      <c r="D15" s="2011"/>
      <c r="E15" s="1966">
        <v>300</v>
      </c>
      <c r="F15" s="2013"/>
      <c r="G15" s="2011"/>
      <c r="H15" s="2014"/>
      <c r="I15" s="2014"/>
      <c r="J15" s="2010"/>
      <c r="K15" s="2009"/>
      <c r="L15" s="2014"/>
      <c r="M15" s="1966">
        <v>210</v>
      </c>
      <c r="N15" s="1530"/>
      <c r="O15" s="1475"/>
      <c r="P15" s="1475"/>
      <c r="Q15" s="1475"/>
    </row>
    <row r="16" spans="1:33" s="694" customFormat="1" ht="14.25">
      <c r="A16" s="697">
        <v>2</v>
      </c>
      <c r="B16" s="1113"/>
      <c r="C16" s="2011"/>
      <c r="D16" s="2011"/>
      <c r="E16" s="1966">
        <v>277</v>
      </c>
      <c r="F16" s="2013"/>
      <c r="G16" s="2011"/>
      <c r="H16" s="2014"/>
      <c r="I16" s="2014"/>
      <c r="J16" s="2010"/>
      <c r="K16" s="2009"/>
      <c r="L16" s="2014"/>
      <c r="M16" s="1966">
        <v>205</v>
      </c>
      <c r="N16" s="1530"/>
      <c r="O16" s="1114"/>
      <c r="P16" s="1114"/>
      <c r="Q16" s="1114"/>
    </row>
    <row r="17" spans="1:17" s="694" customFormat="1" ht="14.25">
      <c r="A17" s="697">
        <v>3</v>
      </c>
      <c r="B17" s="1113"/>
      <c r="C17" s="2011"/>
      <c r="D17" s="2011"/>
      <c r="E17" s="1966">
        <v>257</v>
      </c>
      <c r="F17" s="2013"/>
      <c r="G17" s="2011"/>
      <c r="H17" s="2014"/>
      <c r="I17" s="2014"/>
      <c r="J17" s="2010"/>
      <c r="K17" s="2009"/>
      <c r="L17" s="2014"/>
      <c r="M17" s="1966">
        <v>188</v>
      </c>
      <c r="N17" s="1530"/>
      <c r="O17" s="1114"/>
      <c r="P17" s="1114"/>
      <c r="Q17" s="1114"/>
    </row>
    <row r="18" spans="1:17" s="694" customFormat="1" ht="14.25">
      <c r="A18" s="697">
        <v>4</v>
      </c>
      <c r="B18" s="1113"/>
      <c r="C18" s="2011"/>
      <c r="D18" s="2011"/>
      <c r="E18" s="1966">
        <v>240</v>
      </c>
      <c r="F18" s="2013"/>
      <c r="G18" s="2011"/>
      <c r="H18" s="2014"/>
      <c r="I18" s="2014"/>
      <c r="J18" s="2010"/>
      <c r="K18" s="2009"/>
      <c r="L18" s="2014"/>
      <c r="M18" s="1966">
        <v>182</v>
      </c>
      <c r="N18" s="1530"/>
      <c r="O18" s="1114"/>
      <c r="P18" s="1114"/>
      <c r="Q18" s="1114"/>
    </row>
    <row r="19" spans="1:17" s="694" customFormat="1" ht="14.25">
      <c r="A19" s="697">
        <v>5</v>
      </c>
      <c r="B19" s="1113"/>
      <c r="C19" s="2011"/>
      <c r="D19" s="2011"/>
      <c r="E19" s="1966">
        <v>271</v>
      </c>
      <c r="F19" s="2013"/>
      <c r="G19" s="2011"/>
      <c r="H19" s="2014"/>
      <c r="I19" s="2014"/>
      <c r="J19" s="2010"/>
      <c r="K19" s="2009"/>
      <c r="L19" s="2014"/>
      <c r="M19" s="1966">
        <v>195</v>
      </c>
      <c r="N19" s="1530"/>
      <c r="O19" s="1114"/>
      <c r="P19" s="1114"/>
      <c r="Q19" s="1114"/>
    </row>
    <row r="20" spans="1:17" s="694" customFormat="1" ht="14.25">
      <c r="A20" s="697">
        <v>6</v>
      </c>
      <c r="B20" s="1113"/>
      <c r="C20" s="2011"/>
      <c r="D20" s="2011"/>
      <c r="E20" s="1966">
        <v>314</v>
      </c>
      <c r="F20" s="2013"/>
      <c r="G20" s="2011"/>
      <c r="H20" s="2014"/>
      <c r="I20" s="2014"/>
      <c r="J20" s="2010"/>
      <c r="K20" s="2009"/>
      <c r="L20" s="2014"/>
      <c r="M20" s="1966">
        <v>196</v>
      </c>
      <c r="N20" s="1530"/>
      <c r="O20" s="1114"/>
      <c r="P20" s="1114"/>
      <c r="Q20" s="1114"/>
    </row>
    <row r="21" spans="1:17" s="694" customFormat="1" ht="14.25">
      <c r="A21" s="697">
        <v>7</v>
      </c>
      <c r="B21" s="1113"/>
      <c r="C21" s="2011"/>
      <c r="D21" s="2011"/>
      <c r="E21" s="1966">
        <v>374</v>
      </c>
      <c r="F21" s="2013"/>
      <c r="G21" s="2011"/>
      <c r="H21" s="2014"/>
      <c r="I21" s="2014"/>
      <c r="J21" s="2010"/>
      <c r="K21" s="2009"/>
      <c r="L21" s="2014"/>
      <c r="M21" s="1966">
        <v>199</v>
      </c>
      <c r="N21" s="1530"/>
      <c r="O21" s="1114"/>
      <c r="P21" s="1114"/>
      <c r="Q21" s="1114"/>
    </row>
    <row r="22" spans="1:17" s="694" customFormat="1" ht="14.25">
      <c r="A22" s="697">
        <v>8</v>
      </c>
      <c r="B22" s="1113"/>
      <c r="C22" s="2011"/>
      <c r="D22" s="2011"/>
      <c r="E22" s="1966">
        <v>386</v>
      </c>
      <c r="F22" s="2013"/>
      <c r="G22" s="2011"/>
      <c r="H22" s="2014"/>
      <c r="I22" s="2014"/>
      <c r="J22" s="2010"/>
      <c r="K22" s="2009"/>
      <c r="L22" s="2014"/>
      <c r="M22" s="1966">
        <v>200</v>
      </c>
      <c r="N22" s="1530"/>
      <c r="O22" s="1114"/>
      <c r="P22" s="1114"/>
      <c r="Q22" s="1114"/>
    </row>
    <row r="23" spans="1:17" s="694" customFormat="1" ht="14.25">
      <c r="A23" s="697">
        <v>9</v>
      </c>
      <c r="B23" s="1113"/>
      <c r="C23" s="2011"/>
      <c r="D23" s="2011"/>
      <c r="E23" s="1966">
        <v>412</v>
      </c>
      <c r="F23" s="2013"/>
      <c r="G23" s="2011"/>
      <c r="H23" s="2014"/>
      <c r="I23" s="2014"/>
      <c r="J23" s="2010"/>
      <c r="K23" s="2009"/>
      <c r="L23" s="2014"/>
      <c r="M23" s="1966">
        <v>203</v>
      </c>
      <c r="N23" s="1530"/>
      <c r="O23" s="1114"/>
      <c r="P23" s="1114"/>
      <c r="Q23" s="1114"/>
    </row>
    <row r="24" spans="1:17" s="694" customFormat="1" ht="14.25">
      <c r="A24" s="697">
        <v>10</v>
      </c>
      <c r="B24" s="1113"/>
      <c r="C24" s="2011"/>
      <c r="D24" s="2011"/>
      <c r="E24" s="1966">
        <v>482</v>
      </c>
      <c r="F24" s="2013"/>
      <c r="G24" s="2011"/>
      <c r="H24" s="2014"/>
      <c r="I24" s="2014"/>
      <c r="J24" s="2010"/>
      <c r="K24" s="2009"/>
      <c r="L24" s="2014"/>
      <c r="M24" s="1966">
        <v>245</v>
      </c>
      <c r="N24" s="1530"/>
      <c r="O24" s="1114"/>
      <c r="P24" s="1114"/>
      <c r="Q24" s="1114"/>
    </row>
    <row r="25" spans="1:17" s="694" customFormat="1" ht="14.25">
      <c r="A25" s="697">
        <v>11</v>
      </c>
      <c r="B25" s="1113"/>
      <c r="C25" s="2011"/>
      <c r="D25" s="2011"/>
      <c r="E25" s="1966">
        <v>490</v>
      </c>
      <c r="F25" s="2013"/>
      <c r="G25" s="2011"/>
      <c r="H25" s="2014"/>
      <c r="I25" s="2014"/>
      <c r="J25" s="2010"/>
      <c r="K25" s="2009"/>
      <c r="L25" s="2014"/>
      <c r="M25" s="1966">
        <v>256</v>
      </c>
      <c r="N25" s="1530"/>
      <c r="O25" s="1114"/>
      <c r="P25" s="1114"/>
      <c r="Q25" s="1114"/>
    </row>
    <row r="26" spans="1:17" s="694" customFormat="1" ht="14.25">
      <c r="A26" s="697">
        <v>12</v>
      </c>
      <c r="B26" s="1113"/>
      <c r="C26" s="2011"/>
      <c r="D26" s="2011"/>
      <c r="E26" s="1966">
        <v>462</v>
      </c>
      <c r="F26" s="2013"/>
      <c r="G26" s="2011"/>
      <c r="H26" s="2014"/>
      <c r="I26" s="2014"/>
      <c r="J26" s="2010"/>
      <c r="K26" s="2009"/>
      <c r="L26" s="2014"/>
      <c r="M26" s="1966">
        <v>232</v>
      </c>
      <c r="N26" s="1530"/>
      <c r="O26" s="1114"/>
      <c r="P26" s="1114"/>
      <c r="Q26" s="1114"/>
    </row>
    <row r="27" spans="1:17" s="694" customFormat="1" ht="14.25">
      <c r="A27" s="697">
        <v>13</v>
      </c>
      <c r="B27" s="1113"/>
      <c r="C27" s="2011"/>
      <c r="D27" s="2011"/>
      <c r="E27" s="1966">
        <v>555</v>
      </c>
      <c r="F27" s="2013"/>
      <c r="G27" s="2011"/>
      <c r="H27" s="2014"/>
      <c r="I27" s="2014"/>
      <c r="J27" s="2010"/>
      <c r="K27" s="2009"/>
      <c r="L27" s="2014"/>
      <c r="M27" s="1966">
        <v>280</v>
      </c>
      <c r="N27" s="1530"/>
      <c r="O27" s="1114"/>
      <c r="P27" s="1114"/>
      <c r="Q27" s="1114"/>
    </row>
    <row r="28" spans="1:17" s="694" customFormat="1" ht="14.25">
      <c r="A28" s="697">
        <v>14</v>
      </c>
      <c r="B28" s="1113"/>
      <c r="C28" s="2011"/>
      <c r="D28" s="2011"/>
      <c r="E28" s="1966">
        <v>532</v>
      </c>
      <c r="F28" s="2013"/>
      <c r="G28" s="2011"/>
      <c r="H28" s="2014"/>
      <c r="I28" s="2014"/>
      <c r="J28" s="2010"/>
      <c r="K28" s="2009"/>
      <c r="L28" s="2014"/>
      <c r="M28" s="1966">
        <v>283</v>
      </c>
      <c r="N28" s="1530"/>
      <c r="O28" s="1114"/>
      <c r="P28" s="1114"/>
      <c r="Q28" s="1114"/>
    </row>
    <row r="29" spans="1:17" s="694" customFormat="1" ht="14.25">
      <c r="A29" s="697">
        <v>15</v>
      </c>
      <c r="B29" s="1113"/>
      <c r="C29" s="2011"/>
      <c r="D29" s="2011"/>
      <c r="E29" s="1966">
        <v>530</v>
      </c>
      <c r="F29" s="2013"/>
      <c r="G29" s="2011"/>
      <c r="H29" s="2014"/>
      <c r="I29" s="2014"/>
      <c r="J29" s="2010"/>
      <c r="K29" s="2009"/>
      <c r="L29" s="2014"/>
      <c r="M29" s="1966">
        <v>280</v>
      </c>
      <c r="N29" s="1530"/>
      <c r="O29" s="1114"/>
      <c r="P29" s="1114"/>
      <c r="Q29" s="1114"/>
    </row>
    <row r="30" spans="1:17" s="694" customFormat="1" ht="14.25">
      <c r="A30" s="697">
        <v>16</v>
      </c>
      <c r="B30" s="1113"/>
      <c r="C30" s="2011"/>
      <c r="D30" s="2011"/>
      <c r="E30" s="1966">
        <v>527</v>
      </c>
      <c r="F30" s="2013"/>
      <c r="G30" s="2011"/>
      <c r="H30" s="2014"/>
      <c r="I30" s="2014"/>
      <c r="J30" s="2010"/>
      <c r="K30" s="2009"/>
      <c r="L30" s="2014"/>
      <c r="M30" s="1966">
        <v>298</v>
      </c>
      <c r="N30" s="1530"/>
      <c r="O30" s="1114"/>
      <c r="P30" s="1114"/>
      <c r="Q30" s="1114"/>
    </row>
    <row r="31" spans="1:17" s="698" customFormat="1" ht="14.25">
      <c r="A31" s="697">
        <v>17</v>
      </c>
      <c r="B31" s="1113"/>
      <c r="C31" s="2011"/>
      <c r="D31" s="2011"/>
      <c r="E31" s="1966">
        <v>371</v>
      </c>
      <c r="F31" s="2013"/>
      <c r="G31" s="2011"/>
      <c r="H31" s="2014"/>
      <c r="I31" s="2014"/>
      <c r="J31" s="2010"/>
      <c r="K31" s="2009"/>
      <c r="L31" s="2014"/>
      <c r="M31" s="1966">
        <v>227</v>
      </c>
      <c r="N31" s="1530"/>
      <c r="O31" s="1114"/>
      <c r="P31" s="1114"/>
      <c r="Q31" s="1114"/>
    </row>
    <row r="32" spans="1:17" s="698" customFormat="1" ht="14.25">
      <c r="A32" s="697">
        <v>18</v>
      </c>
      <c r="B32" s="1113"/>
      <c r="C32" s="2011"/>
      <c r="D32" s="2011"/>
      <c r="E32" s="1966">
        <v>360</v>
      </c>
      <c r="F32" s="2013"/>
      <c r="G32" s="2011"/>
      <c r="H32" s="2014"/>
      <c r="I32" s="2014"/>
      <c r="J32" s="2010"/>
      <c r="K32" s="2009"/>
      <c r="L32" s="2014"/>
      <c r="M32" s="1966">
        <v>232</v>
      </c>
      <c r="N32" s="1530"/>
      <c r="O32" s="1114"/>
      <c r="P32" s="1114"/>
      <c r="Q32" s="1114"/>
    </row>
    <row r="33" spans="1:33" s="698" customFormat="1" ht="14.25">
      <c r="A33" s="697">
        <v>19</v>
      </c>
      <c r="B33" s="1113"/>
      <c r="C33" s="2011"/>
      <c r="D33" s="2011"/>
      <c r="E33" s="1966">
        <v>340</v>
      </c>
      <c r="F33" s="2013"/>
      <c r="G33" s="2011"/>
      <c r="H33" s="2014"/>
      <c r="I33" s="2014"/>
      <c r="J33" s="2010"/>
      <c r="K33" s="2009"/>
      <c r="L33" s="2014"/>
      <c r="M33" s="1966">
        <v>225</v>
      </c>
      <c r="N33" s="1530"/>
      <c r="O33" s="1114"/>
      <c r="P33" s="1114"/>
      <c r="Q33" s="1114"/>
    </row>
    <row r="34" spans="1:33" s="698" customFormat="1" ht="14.25">
      <c r="A34" s="697">
        <v>20</v>
      </c>
      <c r="B34" s="1113"/>
      <c r="C34" s="2011"/>
      <c r="D34" s="2011"/>
      <c r="E34" s="1966">
        <v>344</v>
      </c>
      <c r="F34" s="2013"/>
      <c r="G34" s="2011"/>
      <c r="H34" s="2014"/>
      <c r="I34" s="2014"/>
      <c r="J34" s="2010"/>
      <c r="K34" s="2009"/>
      <c r="L34" s="2014"/>
      <c r="M34" s="1966">
        <v>234</v>
      </c>
      <c r="N34" s="1530"/>
      <c r="O34" s="1114"/>
      <c r="P34" s="1114"/>
      <c r="Q34" s="1114"/>
    </row>
    <row r="35" spans="1:33" s="698" customFormat="1" ht="14.25">
      <c r="A35" s="697">
        <v>21</v>
      </c>
      <c r="B35" s="1113"/>
      <c r="C35" s="2011"/>
      <c r="D35" s="2011"/>
      <c r="E35" s="1966">
        <v>364</v>
      </c>
      <c r="F35" s="2013"/>
      <c r="G35" s="2011"/>
      <c r="H35" s="2014"/>
      <c r="I35" s="2014"/>
      <c r="J35" s="2010"/>
      <c r="K35" s="2009"/>
      <c r="L35" s="2014"/>
      <c r="M35" s="1966">
        <v>229</v>
      </c>
      <c r="N35" s="1530"/>
      <c r="O35" s="1114"/>
      <c r="P35" s="1114"/>
      <c r="Q35" s="1114"/>
    </row>
    <row r="36" spans="1:33" s="698" customFormat="1" ht="14.25">
      <c r="A36" s="697">
        <v>22</v>
      </c>
      <c r="B36" s="1113"/>
      <c r="C36" s="2011"/>
      <c r="D36" s="2011"/>
      <c r="E36" s="1966">
        <v>371</v>
      </c>
      <c r="F36" s="2013"/>
      <c r="G36" s="2011"/>
      <c r="H36" s="2014"/>
      <c r="I36" s="2014"/>
      <c r="J36" s="2010"/>
      <c r="K36" s="2009"/>
      <c r="L36" s="2014"/>
      <c r="M36" s="1966">
        <v>240</v>
      </c>
      <c r="N36" s="1530"/>
      <c r="O36" s="1114"/>
      <c r="P36" s="1114"/>
      <c r="Q36" s="1114"/>
    </row>
    <row r="37" spans="1:33" s="698" customFormat="1" ht="14.25">
      <c r="A37" s="697">
        <v>23</v>
      </c>
      <c r="B37" s="1113"/>
      <c r="C37" s="2011"/>
      <c r="D37" s="2011"/>
      <c r="E37" s="1966">
        <v>334</v>
      </c>
      <c r="F37" s="2013"/>
      <c r="G37" s="2014"/>
      <c r="H37" s="2014"/>
      <c r="I37" s="2014"/>
      <c r="J37" s="2010"/>
      <c r="K37" s="2009"/>
      <c r="L37" s="2014"/>
      <c r="M37" s="1966">
        <v>213</v>
      </c>
      <c r="N37" s="1530"/>
      <c r="O37" s="1114"/>
      <c r="P37" s="1114"/>
      <c r="Q37" s="1114"/>
    </row>
    <row r="38" spans="1:33" s="698" customFormat="1">
      <c r="A38" s="697" t="s">
        <v>19</v>
      </c>
      <c r="B38" s="1187"/>
      <c r="C38" s="1529"/>
      <c r="D38" s="1529"/>
      <c r="E38" s="1548">
        <f>SUM(E14:E37)</f>
        <v>9215</v>
      </c>
      <c r="F38" s="1549"/>
      <c r="G38" s="1549"/>
      <c r="H38" s="1549"/>
      <c r="I38" s="1548">
        <f>SUM(I14:I37)</f>
        <v>0</v>
      </c>
      <c r="J38" s="1549"/>
      <c r="K38" s="1549"/>
      <c r="L38" s="1549"/>
      <c r="M38" s="1548">
        <f>SUM(M14:M37)</f>
        <v>5472</v>
      </c>
      <c r="N38" s="1529"/>
      <c r="O38" s="1187"/>
      <c r="P38" s="1187"/>
      <c r="Q38" s="1188">
        <f>SUM(Q14:Q37)</f>
        <v>0</v>
      </c>
    </row>
    <row r="39" spans="1:33" s="687" customFormat="1" ht="12.75" customHeight="1">
      <c r="A39" s="687" t="s">
        <v>20</v>
      </c>
      <c r="R39" s="1041"/>
      <c r="S39" s="1041"/>
      <c r="T39" s="1041"/>
      <c r="U39" s="1041"/>
      <c r="V39" s="1041"/>
      <c r="W39" s="1041"/>
      <c r="X39" s="1041"/>
      <c r="Y39" s="1041"/>
      <c r="Z39" s="1041"/>
      <c r="AA39" s="1041"/>
      <c r="AB39" s="1041"/>
      <c r="AC39" s="1041"/>
      <c r="AD39" s="1041"/>
      <c r="AE39" s="1041"/>
      <c r="AF39" s="1041"/>
      <c r="AG39" s="1041"/>
    </row>
    <row r="40" spans="1:33" s="687" customFormat="1" ht="12.75" customHeight="1">
      <c r="A40" s="687" t="s">
        <v>21</v>
      </c>
      <c r="R40" s="1041"/>
      <c r="S40" s="1041"/>
      <c r="T40" s="1041"/>
      <c r="U40" s="1041"/>
      <c r="V40" s="1041"/>
      <c r="W40" s="1041"/>
      <c r="X40" s="1041"/>
      <c r="Y40" s="1041"/>
      <c r="Z40" s="1041"/>
      <c r="AA40" s="1041"/>
      <c r="AB40" s="1041"/>
      <c r="AC40" s="1041"/>
      <c r="AD40" s="1041"/>
      <c r="AE40" s="1041"/>
      <c r="AF40" s="1041"/>
      <c r="AG40" s="1041"/>
    </row>
    <row r="41" spans="1:33">
      <c r="A41" s="687" t="s">
        <v>563</v>
      </c>
      <c r="K41" s="687"/>
      <c r="L41" s="687"/>
      <c r="M41" s="687"/>
      <c r="N41" s="687"/>
      <c r="O41" s="687"/>
      <c r="P41" s="687"/>
      <c r="Q41" s="687"/>
      <c r="R41" s="1042"/>
      <c r="S41" s="1042"/>
      <c r="T41" s="1042"/>
      <c r="U41" s="1042"/>
      <c r="V41" s="1042"/>
      <c r="W41" s="1042"/>
      <c r="X41" s="1042"/>
      <c r="Y41" s="1042"/>
      <c r="Z41" s="1042"/>
      <c r="AA41" s="1042"/>
      <c r="AB41" s="1042"/>
      <c r="AC41" s="1042"/>
      <c r="AD41" s="1042"/>
      <c r="AE41" s="1042"/>
      <c r="AF41" s="1042"/>
      <c r="AG41" s="1042"/>
    </row>
    <row r="42" spans="1:33">
      <c r="A42" s="687" t="s">
        <v>23</v>
      </c>
      <c r="R42" s="1042"/>
      <c r="S42" s="1042"/>
      <c r="T42" s="1042"/>
      <c r="U42" s="1042"/>
      <c r="V42" s="1042"/>
      <c r="W42" s="1042"/>
      <c r="X42" s="1042"/>
      <c r="Y42" s="1042"/>
      <c r="Z42" s="1042"/>
      <c r="AA42" s="1042"/>
      <c r="AB42" s="1042"/>
      <c r="AC42" s="1042"/>
      <c r="AD42" s="1042"/>
      <c r="AE42" s="1042"/>
      <c r="AF42" s="1042"/>
      <c r="AG42" s="1042"/>
    </row>
    <row r="43" spans="1:33">
      <c r="R43" s="1042"/>
      <c r="S43" s="1042"/>
      <c r="T43" s="1042"/>
      <c r="U43" s="1042"/>
      <c r="V43" s="1042"/>
      <c r="W43" s="1042"/>
      <c r="X43" s="1042"/>
      <c r="Y43" s="1042"/>
      <c r="Z43" s="1042"/>
      <c r="AA43" s="1042"/>
      <c r="AB43" s="1042"/>
      <c r="AC43" s="1042"/>
      <c r="AD43" s="1042"/>
      <c r="AE43" s="1042"/>
      <c r="AF43" s="1042"/>
      <c r="AG43" s="1042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scale="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92D050"/>
  </sheetPr>
  <dimension ref="A1:AG43"/>
  <sheetViews>
    <sheetView zoomScale="85" zoomScaleNormal="85" workbookViewId="0">
      <selection activeCell="C34" sqref="C34"/>
    </sheetView>
  </sheetViews>
  <sheetFormatPr defaultColWidth="9.140625" defaultRowHeight="12.75"/>
  <cols>
    <col min="1" max="1" width="5.42578125" style="41" customWidth="1"/>
    <col min="2" max="3" width="11.28515625" style="41" customWidth="1"/>
    <col min="4" max="4" width="11.28515625" style="41" hidden="1" customWidth="1"/>
    <col min="5" max="7" width="11.28515625" style="41" customWidth="1"/>
    <col min="8" max="8" width="11.28515625" style="41" hidden="1" customWidth="1"/>
    <col min="9" max="11" width="11.28515625" style="41" customWidth="1"/>
    <col min="12" max="12" width="11.28515625" style="41" hidden="1" customWidth="1"/>
    <col min="13" max="15" width="11.28515625" style="41" customWidth="1"/>
    <col min="16" max="16" width="11.28515625" style="41" hidden="1" customWidth="1"/>
    <col min="17" max="17" width="11.28515625" style="41" customWidth="1"/>
    <col min="18" max="16384" width="9.140625" style="41"/>
  </cols>
  <sheetData>
    <row r="1" spans="1:33" s="28" customFormat="1" ht="18.75" customHeight="1">
      <c r="B1" s="2111" t="s">
        <v>405</v>
      </c>
      <c r="C1" s="2083"/>
      <c r="D1" s="2083"/>
      <c r="E1" s="2083"/>
      <c r="F1" s="2083"/>
      <c r="J1" s="799" t="s">
        <v>171</v>
      </c>
      <c r="N1" s="2105" t="s">
        <v>27</v>
      </c>
      <c r="O1" s="2105"/>
      <c r="P1" s="2105"/>
      <c r="Q1" s="2105"/>
      <c r="R1" s="1039"/>
      <c r="S1" s="1039"/>
      <c r="T1" s="1039"/>
      <c r="U1" s="1039"/>
      <c r="V1" s="1039"/>
      <c r="W1" s="1039"/>
      <c r="X1" s="1039"/>
      <c r="Y1" s="1039"/>
      <c r="Z1" s="1039"/>
      <c r="AA1" s="1039"/>
      <c r="AB1" s="1039"/>
      <c r="AC1" s="1039"/>
      <c r="AD1" s="1039"/>
      <c r="AE1" s="1039"/>
      <c r="AF1" s="1039"/>
      <c r="AG1" s="1039"/>
    </row>
    <row r="2" spans="1:33" s="28" customFormat="1" ht="10.5" customHeight="1">
      <c r="B2" s="2106" t="s">
        <v>1</v>
      </c>
      <c r="C2" s="2090"/>
      <c r="D2" s="2090"/>
      <c r="E2" s="2090"/>
      <c r="F2" s="2090"/>
      <c r="I2" s="28" t="s">
        <v>28</v>
      </c>
      <c r="N2" s="2106" t="s">
        <v>2</v>
      </c>
      <c r="O2" s="2107"/>
      <c r="P2" s="2107"/>
      <c r="Q2" s="2107"/>
      <c r="R2" s="1039"/>
      <c r="S2" s="1039"/>
      <c r="T2" s="1039"/>
      <c r="U2" s="1039"/>
      <c r="V2" s="1039"/>
      <c r="W2" s="1039"/>
      <c r="X2" s="1039"/>
      <c r="Y2" s="1039"/>
      <c r="Z2" s="1039"/>
      <c r="AA2" s="1039"/>
      <c r="AB2" s="1039"/>
      <c r="AC2" s="1039"/>
      <c r="AD2" s="1039"/>
      <c r="AE2" s="1039"/>
      <c r="AF2" s="1039"/>
      <c r="AG2" s="1039"/>
    </row>
    <row r="3" spans="1:33" s="28" customFormat="1" ht="13.5" customHeight="1">
      <c r="N3" s="28" t="s">
        <v>3</v>
      </c>
      <c r="R3" s="1039"/>
      <c r="S3" s="1039"/>
      <c r="T3" s="1039"/>
      <c r="U3" s="1039"/>
      <c r="V3" s="1039"/>
      <c r="W3" s="1039"/>
      <c r="X3" s="1039"/>
      <c r="Y3" s="1039"/>
      <c r="Z3" s="1039"/>
      <c r="AA3" s="1039"/>
      <c r="AB3" s="1039"/>
      <c r="AC3" s="1039"/>
      <c r="AD3" s="1039"/>
      <c r="AE3" s="1039"/>
      <c r="AF3" s="1039"/>
      <c r="AG3" s="1039"/>
    </row>
    <row r="4" spans="1:33" s="28" customFormat="1" ht="15" customHeight="1">
      <c r="B4" s="2110" t="s">
        <v>4</v>
      </c>
      <c r="C4" s="2083"/>
      <c r="D4" s="30"/>
      <c r="E4" s="1039"/>
      <c r="F4" s="1039"/>
      <c r="G4" s="1039"/>
      <c r="H4" s="1039"/>
      <c r="I4" s="865" t="s">
        <v>5</v>
      </c>
      <c r="J4" s="29"/>
      <c r="K4" s="29"/>
      <c r="L4" s="29"/>
      <c r="O4" s="31" t="s">
        <v>173</v>
      </c>
      <c r="R4" s="1039"/>
      <c r="S4" s="1039"/>
      <c r="T4" s="1039"/>
      <c r="U4" s="1039"/>
      <c r="V4" s="1039"/>
      <c r="W4" s="1039"/>
      <c r="X4" s="1039"/>
      <c r="Y4" s="1039"/>
      <c r="Z4" s="1039"/>
      <c r="AA4" s="1039"/>
      <c r="AB4" s="1039"/>
      <c r="AC4" s="1039"/>
      <c r="AD4" s="1039"/>
      <c r="AE4" s="1039"/>
      <c r="AF4" s="1039"/>
      <c r="AG4" s="1039"/>
    </row>
    <row r="5" spans="1:33" s="28" customFormat="1" ht="9.75" customHeight="1">
      <c r="B5" s="2115" t="s">
        <v>7</v>
      </c>
      <c r="C5" s="2081"/>
      <c r="D5" s="29"/>
      <c r="E5" s="29"/>
      <c r="R5" s="1039"/>
      <c r="S5" s="1039"/>
      <c r="T5" s="1039"/>
      <c r="U5" s="1039"/>
      <c r="V5" s="1039"/>
      <c r="W5" s="1039"/>
      <c r="X5" s="1039"/>
      <c r="Y5" s="1039"/>
      <c r="Z5" s="1039"/>
      <c r="AA5" s="1039"/>
      <c r="AB5" s="1039"/>
      <c r="AC5" s="1039"/>
      <c r="AD5" s="1039"/>
      <c r="AE5" s="1039"/>
      <c r="AF5" s="1039"/>
      <c r="AG5" s="1039"/>
    </row>
    <row r="6" spans="1:33" s="28" customFormat="1" ht="12" customHeight="1">
      <c r="A6" s="2108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39"/>
      <c r="S6" s="1039"/>
      <c r="T6" s="1039"/>
      <c r="U6" s="1039"/>
      <c r="V6" s="1039"/>
      <c r="W6" s="1039"/>
      <c r="X6" s="1039"/>
      <c r="Y6" s="1039"/>
      <c r="Z6" s="1039"/>
      <c r="AA6" s="1039"/>
      <c r="AB6" s="1039"/>
      <c r="AC6" s="1039"/>
      <c r="AD6" s="1039"/>
      <c r="AE6" s="1039"/>
      <c r="AF6" s="1039"/>
      <c r="AG6" s="1039"/>
    </row>
    <row r="7" spans="1:33" s="28" customFormat="1" ht="15.75">
      <c r="A7" s="2109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39"/>
      <c r="S7" s="1039"/>
      <c r="T7" s="1039"/>
      <c r="U7" s="1039"/>
      <c r="V7" s="1039"/>
      <c r="W7" s="1039"/>
      <c r="X7" s="1039"/>
      <c r="Y7" s="1039"/>
      <c r="Z7" s="1039"/>
      <c r="AA7" s="1039"/>
      <c r="AB7" s="1039"/>
      <c r="AC7" s="1039"/>
      <c r="AD7" s="1039"/>
      <c r="AE7" s="1039"/>
      <c r="AF7" s="1039"/>
      <c r="AG7" s="1039"/>
    </row>
    <row r="8" spans="1:33" s="28" customFormat="1" ht="9" customHeight="1">
      <c r="A8" s="1266">
        <v>1630</v>
      </c>
      <c r="B8" s="1266">
        <v>1628</v>
      </c>
      <c r="R8" s="1039"/>
      <c r="S8" s="1039"/>
      <c r="T8" s="1039"/>
      <c r="U8" s="1039"/>
      <c r="V8" s="1039"/>
      <c r="W8" s="1039"/>
      <c r="X8" s="1039"/>
      <c r="Y8" s="1039"/>
      <c r="Z8" s="1039"/>
      <c r="AA8" s="1039"/>
      <c r="AB8" s="1039"/>
      <c r="AC8" s="1039"/>
      <c r="AD8" s="1039"/>
      <c r="AE8" s="1039"/>
      <c r="AF8" s="1039"/>
      <c r="AG8" s="1039"/>
    </row>
    <row r="9" spans="1:33" s="28" customFormat="1">
      <c r="A9" s="2112" t="s">
        <v>9</v>
      </c>
      <c r="B9" s="2102" t="s">
        <v>10</v>
      </c>
      <c r="C9" s="2103"/>
      <c r="D9" s="2103"/>
      <c r="E9" s="2103"/>
      <c r="F9" s="2103"/>
      <c r="G9" s="2103"/>
      <c r="H9" s="2103"/>
      <c r="I9" s="2104"/>
      <c r="J9" s="2102" t="s">
        <v>11</v>
      </c>
      <c r="K9" s="2103"/>
      <c r="L9" s="2103"/>
      <c r="M9" s="2103"/>
      <c r="N9" s="2103"/>
      <c r="O9" s="2103"/>
      <c r="P9" s="2103"/>
      <c r="Q9" s="2104"/>
      <c r="R9" s="1039"/>
      <c r="S9" s="1039"/>
      <c r="T9" s="1039"/>
      <c r="U9" s="1039"/>
      <c r="V9" s="1039"/>
      <c r="W9" s="1039"/>
      <c r="X9" s="1039"/>
      <c r="Y9" s="1039"/>
      <c r="Z9" s="1039"/>
      <c r="AA9" s="1039"/>
      <c r="AB9" s="1039"/>
      <c r="AC9" s="1039"/>
      <c r="AD9" s="1039"/>
      <c r="AE9" s="1039"/>
      <c r="AF9" s="1039"/>
      <c r="AG9" s="1039"/>
    </row>
    <row r="10" spans="1:33" s="28" customFormat="1">
      <c r="A10" s="2113"/>
      <c r="B10" s="2099" t="s">
        <v>29</v>
      </c>
      <c r="C10" s="2100"/>
      <c r="D10" s="2100"/>
      <c r="E10" s="2101"/>
      <c r="F10" s="2099" t="s">
        <v>30</v>
      </c>
      <c r="G10" s="2097"/>
      <c r="H10" s="2097"/>
      <c r="I10" s="2098"/>
      <c r="J10" s="2099" t="s">
        <v>29</v>
      </c>
      <c r="K10" s="2100"/>
      <c r="L10" s="2100"/>
      <c r="M10" s="2101"/>
      <c r="N10" s="2099" t="s">
        <v>30</v>
      </c>
      <c r="O10" s="2100"/>
      <c r="P10" s="2100"/>
      <c r="Q10" s="2101"/>
      <c r="R10" s="1039"/>
      <c r="S10" s="1039"/>
      <c r="T10" s="1039"/>
      <c r="U10" s="1039"/>
      <c r="V10" s="1039"/>
      <c r="W10" s="1039"/>
      <c r="X10" s="1039"/>
      <c r="Y10" s="1039"/>
      <c r="Z10" s="1039"/>
      <c r="AA10" s="1039"/>
      <c r="AB10" s="1039"/>
      <c r="AC10" s="1039"/>
      <c r="AD10" s="1039"/>
      <c r="AE10" s="1039"/>
      <c r="AF10" s="1039"/>
      <c r="AG10" s="1039"/>
    </row>
    <row r="11" spans="1:33" s="28" customFormat="1">
      <c r="A11" s="2113"/>
      <c r="B11" s="2099" t="s">
        <v>14</v>
      </c>
      <c r="C11" s="2100"/>
      <c r="E11" s="33">
        <v>3600</v>
      </c>
      <c r="F11" s="2099" t="s">
        <v>14</v>
      </c>
      <c r="G11" s="2100"/>
      <c r="H11" s="32"/>
      <c r="I11" s="33">
        <v>2400</v>
      </c>
      <c r="J11" s="2099" t="s">
        <v>14</v>
      </c>
      <c r="K11" s="2100"/>
      <c r="L11" s="32"/>
      <c r="M11" s="33">
        <f>E11</f>
        <v>3600</v>
      </c>
      <c r="N11" s="2099" t="s">
        <v>14</v>
      </c>
      <c r="O11" s="2100"/>
      <c r="P11" s="32"/>
      <c r="Q11" s="33">
        <f>I11</f>
        <v>2400</v>
      </c>
      <c r="R11" s="1039"/>
      <c r="S11" s="1039"/>
      <c r="T11" s="1039"/>
      <c r="U11" s="1039"/>
      <c r="V11" s="1039"/>
      <c r="W11" s="1039"/>
      <c r="X11" s="1039"/>
      <c r="Y11" s="1039"/>
      <c r="Z11" s="1039"/>
      <c r="AA11" s="1039"/>
      <c r="AB11" s="1039"/>
      <c r="AC11" s="1039"/>
      <c r="AD11" s="1039"/>
      <c r="AE11" s="1039"/>
      <c r="AF11" s="1039"/>
      <c r="AG11" s="1039"/>
    </row>
    <row r="12" spans="1:33" s="35" customFormat="1" ht="35.25" customHeight="1">
      <c r="A12" s="2114"/>
      <c r="B12" s="34" t="s">
        <v>16</v>
      </c>
      <c r="C12" s="34" t="s">
        <v>17</v>
      </c>
      <c r="D12" s="34"/>
      <c r="E12" s="34" t="s">
        <v>18</v>
      </c>
      <c r="F12" s="34" t="s">
        <v>16</v>
      </c>
      <c r="G12" s="34" t="s">
        <v>17</v>
      </c>
      <c r="H12" s="34"/>
      <c r="I12" s="34" t="s">
        <v>18</v>
      </c>
      <c r="J12" s="34" t="s">
        <v>16</v>
      </c>
      <c r="K12" s="34" t="s">
        <v>17</v>
      </c>
      <c r="L12" s="34"/>
      <c r="M12" s="34" t="s">
        <v>18</v>
      </c>
      <c r="N12" s="34" t="s">
        <v>16</v>
      </c>
      <c r="O12" s="34" t="s">
        <v>17</v>
      </c>
      <c r="P12" s="34"/>
      <c r="Q12" s="34" t="s">
        <v>18</v>
      </c>
    </row>
    <row r="13" spans="1:33" s="37" customFormat="1" ht="11.25">
      <c r="A13" s="36">
        <v>1</v>
      </c>
      <c r="B13" s="36">
        <v>2</v>
      </c>
      <c r="C13" s="36">
        <v>3</v>
      </c>
      <c r="D13" s="36"/>
      <c r="E13" s="36">
        <v>4</v>
      </c>
      <c r="F13" s="36">
        <v>5</v>
      </c>
      <c r="G13" s="36">
        <v>6</v>
      </c>
      <c r="H13" s="36"/>
      <c r="I13" s="36">
        <v>7</v>
      </c>
      <c r="J13" s="36">
        <v>8</v>
      </c>
      <c r="K13" s="36">
        <v>9</v>
      </c>
      <c r="L13" s="36"/>
      <c r="M13" s="36">
        <v>10</v>
      </c>
      <c r="N13" s="36">
        <v>11</v>
      </c>
      <c r="O13" s="36">
        <v>12</v>
      </c>
      <c r="P13" s="36"/>
      <c r="Q13" s="36">
        <v>13</v>
      </c>
    </row>
    <row r="14" spans="1:33" s="35" customFormat="1" ht="14.25">
      <c r="A14" s="38">
        <v>0</v>
      </c>
      <c r="B14" s="1113"/>
      <c r="C14" s="1528"/>
      <c r="D14" s="1528"/>
      <c r="E14" s="1966">
        <v>213</v>
      </c>
      <c r="F14" s="1988"/>
      <c r="G14" s="2006"/>
      <c r="H14" s="2006"/>
      <c r="I14" s="1966">
        <v>131</v>
      </c>
      <c r="J14" s="2007"/>
      <c r="K14" s="2006"/>
      <c r="L14" s="2006"/>
      <c r="M14" s="1966">
        <v>142</v>
      </c>
      <c r="N14" s="1988"/>
      <c r="O14" s="2006"/>
      <c r="P14" s="2006"/>
      <c r="Q14" s="1966">
        <v>60</v>
      </c>
    </row>
    <row r="15" spans="1:33" s="1473" customFormat="1" ht="14.25">
      <c r="A15" s="1472">
        <v>1</v>
      </c>
      <c r="B15" s="1113"/>
      <c r="C15" s="1528"/>
      <c r="D15" s="1528"/>
      <c r="E15" s="1966">
        <v>231</v>
      </c>
      <c r="F15" s="2008"/>
      <c r="G15" s="2006"/>
      <c r="H15" s="2009"/>
      <c r="I15" s="1966">
        <v>114</v>
      </c>
      <c r="J15" s="2010"/>
      <c r="K15" s="2009"/>
      <c r="L15" s="2009"/>
      <c r="M15" s="1966">
        <v>149</v>
      </c>
      <c r="N15" s="2008"/>
      <c r="O15" s="2009"/>
      <c r="P15" s="2009"/>
      <c r="Q15" s="1966">
        <v>57</v>
      </c>
    </row>
    <row r="16" spans="1:33" s="35" customFormat="1" ht="14.25">
      <c r="A16" s="38">
        <v>2</v>
      </c>
      <c r="B16" s="1113"/>
      <c r="C16" s="1528"/>
      <c r="D16" s="1528"/>
      <c r="E16" s="1966">
        <v>230</v>
      </c>
      <c r="F16" s="2008"/>
      <c r="G16" s="2006"/>
      <c r="H16" s="2009"/>
      <c r="I16" s="1966">
        <v>107</v>
      </c>
      <c r="J16" s="2010"/>
      <c r="K16" s="2009"/>
      <c r="L16" s="2009"/>
      <c r="M16" s="1966">
        <v>153</v>
      </c>
      <c r="N16" s="2008"/>
      <c r="O16" s="2009"/>
      <c r="P16" s="2009"/>
      <c r="Q16" s="1966">
        <v>55</v>
      </c>
    </row>
    <row r="17" spans="1:17" s="35" customFormat="1" ht="14.25">
      <c r="A17" s="38">
        <v>3</v>
      </c>
      <c r="B17" s="1113"/>
      <c r="C17" s="1528"/>
      <c r="D17" s="1528"/>
      <c r="E17" s="1966">
        <v>191</v>
      </c>
      <c r="F17" s="2008"/>
      <c r="G17" s="2006"/>
      <c r="H17" s="2009"/>
      <c r="I17" s="1966">
        <v>99</v>
      </c>
      <c r="J17" s="2010"/>
      <c r="K17" s="2009"/>
      <c r="L17" s="2009"/>
      <c r="M17" s="1966">
        <v>116</v>
      </c>
      <c r="N17" s="2008"/>
      <c r="O17" s="2009"/>
      <c r="P17" s="2009"/>
      <c r="Q17" s="1966">
        <v>51</v>
      </c>
    </row>
    <row r="18" spans="1:17" s="35" customFormat="1" ht="14.25">
      <c r="A18" s="38">
        <v>4</v>
      </c>
      <c r="B18" s="1113"/>
      <c r="C18" s="1528"/>
      <c r="D18" s="1528"/>
      <c r="E18" s="1966">
        <v>222</v>
      </c>
      <c r="F18" s="2008"/>
      <c r="G18" s="2006"/>
      <c r="H18" s="2009"/>
      <c r="I18" s="1966">
        <v>110</v>
      </c>
      <c r="J18" s="2010"/>
      <c r="K18" s="2009"/>
      <c r="L18" s="2009"/>
      <c r="M18" s="1966">
        <v>142</v>
      </c>
      <c r="N18" s="2008"/>
      <c r="O18" s="2009"/>
      <c r="P18" s="2009"/>
      <c r="Q18" s="1966">
        <v>52</v>
      </c>
    </row>
    <row r="19" spans="1:17" s="35" customFormat="1" ht="14.25">
      <c r="A19" s="38">
        <v>5</v>
      </c>
      <c r="B19" s="1113"/>
      <c r="C19" s="1528"/>
      <c r="D19" s="1528"/>
      <c r="E19" s="1966">
        <v>164</v>
      </c>
      <c r="F19" s="2008"/>
      <c r="G19" s="2006"/>
      <c r="H19" s="2009"/>
      <c r="I19" s="1966">
        <v>134</v>
      </c>
      <c r="J19" s="2010"/>
      <c r="K19" s="2009"/>
      <c r="L19" s="2009"/>
      <c r="M19" s="1966">
        <v>83</v>
      </c>
      <c r="N19" s="2008"/>
      <c r="O19" s="2009"/>
      <c r="P19" s="2009"/>
      <c r="Q19" s="1966">
        <v>55</v>
      </c>
    </row>
    <row r="20" spans="1:17" s="35" customFormat="1" ht="14.25">
      <c r="A20" s="38">
        <v>6</v>
      </c>
      <c r="B20" s="1113"/>
      <c r="C20" s="1528"/>
      <c r="D20" s="1528"/>
      <c r="E20" s="1966">
        <v>163</v>
      </c>
      <c r="F20" s="2008"/>
      <c r="G20" s="2006"/>
      <c r="H20" s="2009"/>
      <c r="I20" s="1966">
        <v>155</v>
      </c>
      <c r="J20" s="2010"/>
      <c r="K20" s="2009"/>
      <c r="L20" s="2009"/>
      <c r="M20" s="1966">
        <v>65</v>
      </c>
      <c r="N20" s="2008"/>
      <c r="O20" s="2009"/>
      <c r="P20" s="2009"/>
      <c r="Q20" s="1966">
        <v>58</v>
      </c>
    </row>
    <row r="21" spans="1:17" s="35" customFormat="1" ht="14.25">
      <c r="A21" s="38">
        <v>7</v>
      </c>
      <c r="B21" s="1113"/>
      <c r="C21" s="1528"/>
      <c r="D21" s="1528"/>
      <c r="E21" s="1966">
        <v>213</v>
      </c>
      <c r="F21" s="2008"/>
      <c r="G21" s="2006"/>
      <c r="H21" s="2009"/>
      <c r="I21" s="1966">
        <v>156</v>
      </c>
      <c r="J21" s="2010"/>
      <c r="K21" s="2009"/>
      <c r="L21" s="2009"/>
      <c r="M21" s="1966">
        <v>104</v>
      </c>
      <c r="N21" s="2008"/>
      <c r="O21" s="2009"/>
      <c r="P21" s="2009"/>
      <c r="Q21" s="1966">
        <v>55</v>
      </c>
    </row>
    <row r="22" spans="1:17" s="35" customFormat="1" ht="14.25">
      <c r="A22" s="38">
        <v>8</v>
      </c>
      <c r="B22" s="1113"/>
      <c r="C22" s="1528"/>
      <c r="D22" s="1528"/>
      <c r="E22" s="1966">
        <v>452</v>
      </c>
      <c r="F22" s="2008"/>
      <c r="G22" s="2006"/>
      <c r="H22" s="2009"/>
      <c r="I22" s="1966">
        <v>168</v>
      </c>
      <c r="J22" s="2010"/>
      <c r="K22" s="2009"/>
      <c r="L22" s="2009"/>
      <c r="M22" s="1966">
        <v>312</v>
      </c>
      <c r="N22" s="2008"/>
      <c r="O22" s="2009"/>
      <c r="P22" s="2009"/>
      <c r="Q22" s="1966">
        <v>69</v>
      </c>
    </row>
    <row r="23" spans="1:17" s="35" customFormat="1" ht="14.25">
      <c r="A23" s="38">
        <v>9</v>
      </c>
      <c r="B23" s="1113"/>
      <c r="C23" s="1528"/>
      <c r="D23" s="1528"/>
      <c r="E23" s="1966">
        <v>560</v>
      </c>
      <c r="F23" s="2008"/>
      <c r="G23" s="2006"/>
      <c r="H23" s="2009"/>
      <c r="I23" s="1966">
        <v>179</v>
      </c>
      <c r="J23" s="2010"/>
      <c r="K23" s="2009"/>
      <c r="L23" s="2009"/>
      <c r="M23" s="1966">
        <v>382</v>
      </c>
      <c r="N23" s="2008"/>
      <c r="O23" s="2009"/>
      <c r="P23" s="2009"/>
      <c r="Q23" s="1966">
        <v>85</v>
      </c>
    </row>
    <row r="24" spans="1:17" s="35" customFormat="1" ht="14.25">
      <c r="A24" s="38">
        <v>10</v>
      </c>
      <c r="B24" s="1113"/>
      <c r="C24" s="1528"/>
      <c r="D24" s="1528"/>
      <c r="E24" s="1966">
        <v>543</v>
      </c>
      <c r="F24" s="2008"/>
      <c r="G24" s="2006"/>
      <c r="H24" s="2009"/>
      <c r="I24" s="1966">
        <v>162</v>
      </c>
      <c r="J24" s="2010"/>
      <c r="K24" s="2009"/>
      <c r="L24" s="2009"/>
      <c r="M24" s="1966">
        <v>379</v>
      </c>
      <c r="N24" s="2008"/>
      <c r="O24" s="2009"/>
      <c r="P24" s="2009"/>
      <c r="Q24" s="1966">
        <v>79</v>
      </c>
    </row>
    <row r="25" spans="1:17" s="35" customFormat="1" ht="14.25">
      <c r="A25" s="38">
        <v>11</v>
      </c>
      <c r="B25" s="1113"/>
      <c r="C25" s="1528"/>
      <c r="D25" s="1528"/>
      <c r="E25" s="1966">
        <v>633</v>
      </c>
      <c r="F25" s="2008"/>
      <c r="G25" s="2006"/>
      <c r="H25" s="2009"/>
      <c r="I25" s="1966">
        <v>182</v>
      </c>
      <c r="J25" s="2010"/>
      <c r="K25" s="2009"/>
      <c r="L25" s="2009"/>
      <c r="M25" s="1966">
        <v>451</v>
      </c>
      <c r="N25" s="2008"/>
      <c r="O25" s="2009"/>
      <c r="P25" s="2009"/>
      <c r="Q25" s="1966">
        <v>94</v>
      </c>
    </row>
    <row r="26" spans="1:17" s="35" customFormat="1" ht="14.25">
      <c r="A26" s="38">
        <v>12</v>
      </c>
      <c r="B26" s="1113"/>
      <c r="C26" s="1528"/>
      <c r="D26" s="1528"/>
      <c r="E26" s="1966">
        <v>426</v>
      </c>
      <c r="F26" s="2008"/>
      <c r="G26" s="2006"/>
      <c r="H26" s="2009"/>
      <c r="I26" s="1966">
        <v>160</v>
      </c>
      <c r="J26" s="2010"/>
      <c r="K26" s="2009"/>
      <c r="L26" s="2009"/>
      <c r="M26" s="1966">
        <v>288</v>
      </c>
      <c r="N26" s="2008"/>
      <c r="O26" s="2009"/>
      <c r="P26" s="2009"/>
      <c r="Q26" s="1966">
        <v>72</v>
      </c>
    </row>
    <row r="27" spans="1:17" s="35" customFormat="1" ht="14.25">
      <c r="A27" s="38">
        <v>13</v>
      </c>
      <c r="B27" s="1113"/>
      <c r="C27" s="1528"/>
      <c r="D27" s="1528"/>
      <c r="E27" s="1966">
        <v>487</v>
      </c>
      <c r="F27" s="2008"/>
      <c r="G27" s="2006"/>
      <c r="H27" s="2009"/>
      <c r="I27" s="1966">
        <v>170</v>
      </c>
      <c r="J27" s="2010"/>
      <c r="K27" s="2009"/>
      <c r="L27" s="2009"/>
      <c r="M27" s="1966">
        <v>343</v>
      </c>
      <c r="N27" s="2008"/>
      <c r="O27" s="2009"/>
      <c r="P27" s="2009"/>
      <c r="Q27" s="1966">
        <v>89</v>
      </c>
    </row>
    <row r="28" spans="1:17" s="35" customFormat="1" ht="14.25">
      <c r="A28" s="38">
        <v>14</v>
      </c>
      <c r="B28" s="1113"/>
      <c r="C28" s="1528"/>
      <c r="D28" s="1528"/>
      <c r="E28" s="1966">
        <v>498</v>
      </c>
      <c r="F28" s="2008"/>
      <c r="G28" s="2006"/>
      <c r="H28" s="2009"/>
      <c r="I28" s="1966">
        <v>168</v>
      </c>
      <c r="J28" s="2010"/>
      <c r="K28" s="2009"/>
      <c r="L28" s="2009"/>
      <c r="M28" s="1966">
        <v>329</v>
      </c>
      <c r="N28" s="2008"/>
      <c r="O28" s="2009"/>
      <c r="P28" s="2009"/>
      <c r="Q28" s="1966">
        <v>92</v>
      </c>
    </row>
    <row r="29" spans="1:17" s="35" customFormat="1" ht="14.25">
      <c r="A29" s="38">
        <v>15</v>
      </c>
      <c r="B29" s="1113"/>
      <c r="C29" s="1528"/>
      <c r="D29" s="1528"/>
      <c r="E29" s="1966">
        <v>532</v>
      </c>
      <c r="F29" s="2008"/>
      <c r="G29" s="2006"/>
      <c r="H29" s="2009"/>
      <c r="I29" s="1966">
        <v>148</v>
      </c>
      <c r="J29" s="2010"/>
      <c r="K29" s="2009"/>
      <c r="L29" s="2009"/>
      <c r="M29" s="1966">
        <v>367</v>
      </c>
      <c r="N29" s="2008"/>
      <c r="O29" s="2009"/>
      <c r="P29" s="2009"/>
      <c r="Q29" s="1966">
        <v>79</v>
      </c>
    </row>
    <row r="30" spans="1:17" s="35" customFormat="1" ht="14.25">
      <c r="A30" s="38">
        <v>16</v>
      </c>
      <c r="B30" s="1113"/>
      <c r="C30" s="1528"/>
      <c r="D30" s="1528"/>
      <c r="E30" s="1966">
        <v>409</v>
      </c>
      <c r="F30" s="2008"/>
      <c r="G30" s="2006"/>
      <c r="H30" s="2009"/>
      <c r="I30" s="1966">
        <v>157</v>
      </c>
      <c r="J30" s="2010"/>
      <c r="K30" s="2009"/>
      <c r="L30" s="2009"/>
      <c r="M30" s="1966">
        <v>292</v>
      </c>
      <c r="N30" s="2008"/>
      <c r="O30" s="2009"/>
      <c r="P30" s="2009"/>
      <c r="Q30" s="1966">
        <v>65</v>
      </c>
    </row>
    <row r="31" spans="1:17" s="39" customFormat="1" ht="14.25">
      <c r="A31" s="38">
        <v>17</v>
      </c>
      <c r="B31" s="1113"/>
      <c r="C31" s="1528"/>
      <c r="D31" s="1528"/>
      <c r="E31" s="1966">
        <v>387</v>
      </c>
      <c r="F31" s="2008"/>
      <c r="G31" s="2006"/>
      <c r="H31" s="2009"/>
      <c r="I31" s="1966">
        <v>165</v>
      </c>
      <c r="J31" s="2010"/>
      <c r="K31" s="2009"/>
      <c r="L31" s="2009"/>
      <c r="M31" s="1966">
        <v>266</v>
      </c>
      <c r="N31" s="2008"/>
      <c r="O31" s="2009"/>
      <c r="P31" s="2009"/>
      <c r="Q31" s="1966">
        <v>77</v>
      </c>
    </row>
    <row r="32" spans="1:17" s="39" customFormat="1" ht="14.25">
      <c r="A32" s="38">
        <v>18</v>
      </c>
      <c r="B32" s="1113"/>
      <c r="C32" s="1528"/>
      <c r="D32" s="1528"/>
      <c r="E32" s="1966">
        <v>264</v>
      </c>
      <c r="F32" s="2008"/>
      <c r="G32" s="2006"/>
      <c r="H32" s="2009"/>
      <c r="I32" s="1966">
        <v>167</v>
      </c>
      <c r="J32" s="2010"/>
      <c r="K32" s="2009"/>
      <c r="L32" s="2009"/>
      <c r="M32" s="1966">
        <v>148</v>
      </c>
      <c r="N32" s="2008"/>
      <c r="O32" s="2009"/>
      <c r="P32" s="2009"/>
      <c r="Q32" s="1966">
        <v>70</v>
      </c>
    </row>
    <row r="33" spans="1:33" s="39" customFormat="1" ht="14.25">
      <c r="A33" s="38">
        <v>19</v>
      </c>
      <c r="B33" s="1113"/>
      <c r="C33" s="1528"/>
      <c r="D33" s="1528"/>
      <c r="E33" s="1966">
        <v>232</v>
      </c>
      <c r="F33" s="2008"/>
      <c r="G33" s="2006"/>
      <c r="H33" s="2009"/>
      <c r="I33" s="1966">
        <v>166</v>
      </c>
      <c r="J33" s="2010"/>
      <c r="K33" s="2009"/>
      <c r="L33" s="2009"/>
      <c r="M33" s="1966">
        <v>119</v>
      </c>
      <c r="N33" s="2008"/>
      <c r="O33" s="2009"/>
      <c r="P33" s="2009"/>
      <c r="Q33" s="1966">
        <v>68</v>
      </c>
    </row>
    <row r="34" spans="1:33" s="39" customFormat="1" ht="14.25">
      <c r="A34" s="38">
        <v>20</v>
      </c>
      <c r="B34" s="1113"/>
      <c r="C34" s="1528"/>
      <c r="D34" s="1528"/>
      <c r="E34" s="1966">
        <v>266</v>
      </c>
      <c r="F34" s="2008"/>
      <c r="G34" s="2006"/>
      <c r="H34" s="2009"/>
      <c r="I34" s="1966">
        <v>174</v>
      </c>
      <c r="J34" s="2010"/>
      <c r="K34" s="2009"/>
      <c r="L34" s="2009"/>
      <c r="M34" s="1966">
        <v>155</v>
      </c>
      <c r="N34" s="2008"/>
      <c r="O34" s="2009"/>
      <c r="P34" s="2009"/>
      <c r="Q34" s="1966">
        <v>69</v>
      </c>
    </row>
    <row r="35" spans="1:33" s="39" customFormat="1" ht="14.25">
      <c r="A35" s="38">
        <v>21</v>
      </c>
      <c r="B35" s="1113"/>
      <c r="C35" s="1528"/>
      <c r="D35" s="1528"/>
      <c r="E35" s="1966">
        <v>238</v>
      </c>
      <c r="F35" s="2008"/>
      <c r="G35" s="2006"/>
      <c r="H35" s="2009"/>
      <c r="I35" s="1966">
        <v>181</v>
      </c>
      <c r="J35" s="2010"/>
      <c r="K35" s="2009"/>
      <c r="L35" s="2009"/>
      <c r="M35" s="1966">
        <v>152</v>
      </c>
      <c r="N35" s="2008"/>
      <c r="O35" s="2009"/>
      <c r="P35" s="2009"/>
      <c r="Q35" s="1966">
        <v>69</v>
      </c>
    </row>
    <row r="36" spans="1:33" s="39" customFormat="1" ht="14.25">
      <c r="A36" s="38">
        <v>22</v>
      </c>
      <c r="B36" s="1113"/>
      <c r="C36" s="1528"/>
      <c r="D36" s="1528"/>
      <c r="E36" s="1966">
        <v>211</v>
      </c>
      <c r="F36" s="2008"/>
      <c r="G36" s="2006"/>
      <c r="H36" s="2009"/>
      <c r="I36" s="1966">
        <v>183</v>
      </c>
      <c r="J36" s="2010"/>
      <c r="K36" s="2009"/>
      <c r="L36" s="2009"/>
      <c r="M36" s="1966">
        <v>139</v>
      </c>
      <c r="N36" s="2008"/>
      <c r="O36" s="2009"/>
      <c r="P36" s="2009"/>
      <c r="Q36" s="1966">
        <v>68</v>
      </c>
    </row>
    <row r="37" spans="1:33" s="39" customFormat="1" ht="14.25">
      <c r="A37" s="38">
        <v>23</v>
      </c>
      <c r="B37" s="1113"/>
      <c r="C37" s="1528"/>
      <c r="D37" s="1528"/>
      <c r="E37" s="1966">
        <v>190</v>
      </c>
      <c r="F37" s="2008"/>
      <c r="G37" s="2009"/>
      <c r="H37" s="2009"/>
      <c r="I37" s="1966">
        <v>157</v>
      </c>
      <c r="J37" s="2010"/>
      <c r="K37" s="2009"/>
      <c r="L37" s="2009"/>
      <c r="M37" s="1966">
        <v>130</v>
      </c>
      <c r="N37" s="2008"/>
      <c r="O37" s="2009"/>
      <c r="P37" s="2009"/>
      <c r="Q37" s="1966">
        <v>64</v>
      </c>
    </row>
    <row r="38" spans="1:33" s="39" customFormat="1">
      <c r="A38" s="38" t="s">
        <v>19</v>
      </c>
      <c r="B38" s="1186"/>
      <c r="C38" s="1531"/>
      <c r="D38" s="1531"/>
      <c r="E38" s="1546">
        <f>SUM(E14:E37)</f>
        <v>7955</v>
      </c>
      <c r="F38" s="1547"/>
      <c r="G38" s="1547"/>
      <c r="H38" s="1547"/>
      <c r="I38" s="1546">
        <f>SUM(I14:I37)</f>
        <v>3693</v>
      </c>
      <c r="J38" s="1547"/>
      <c r="K38" s="1547"/>
      <c r="L38" s="1547"/>
      <c r="M38" s="1546">
        <f>SUM(M14:M37)</f>
        <v>5206</v>
      </c>
      <c r="N38" s="1547"/>
      <c r="O38" s="1547"/>
      <c r="P38" s="1547"/>
      <c r="Q38" s="1546">
        <f>SUM(Q14:Q37)</f>
        <v>1652</v>
      </c>
    </row>
    <row r="39" spans="1:33" s="28" customFormat="1" ht="12.75" customHeight="1">
      <c r="A39" s="28" t="s">
        <v>20</v>
      </c>
      <c r="R39" s="1039"/>
      <c r="S39" s="1039"/>
      <c r="T39" s="1039"/>
      <c r="U39" s="1039"/>
      <c r="V39" s="1039"/>
      <c r="W39" s="1039"/>
      <c r="X39" s="1039"/>
      <c r="Y39" s="1039"/>
      <c r="Z39" s="1039"/>
      <c r="AA39" s="1039"/>
      <c r="AB39" s="1039"/>
      <c r="AC39" s="1039"/>
      <c r="AD39" s="1039"/>
      <c r="AE39" s="1039"/>
      <c r="AF39" s="1039"/>
      <c r="AG39" s="1039"/>
    </row>
    <row r="40" spans="1:33" s="28" customFormat="1" ht="12.75" customHeight="1">
      <c r="A40" s="28" t="s">
        <v>21</v>
      </c>
      <c r="R40" s="1039"/>
      <c r="S40" s="1039"/>
      <c r="T40" s="1039"/>
      <c r="U40" s="1039"/>
      <c r="V40" s="1039"/>
      <c r="W40" s="1039"/>
      <c r="X40" s="1039"/>
      <c r="Y40" s="1039"/>
      <c r="Z40" s="1039"/>
      <c r="AA40" s="1039"/>
      <c r="AB40" s="1039"/>
      <c r="AC40" s="1039"/>
      <c r="AD40" s="1039"/>
      <c r="AE40" s="1039"/>
      <c r="AF40" s="1039"/>
      <c r="AG40" s="1039"/>
    </row>
    <row r="41" spans="1:33">
      <c r="A41" s="28" t="s">
        <v>563</v>
      </c>
      <c r="K41" s="28"/>
      <c r="L41" s="28"/>
      <c r="M41" s="28"/>
      <c r="N41" s="28"/>
      <c r="O41" s="28"/>
      <c r="P41" s="28"/>
      <c r="Q41" s="28"/>
      <c r="R41" s="1040"/>
      <c r="S41" s="1040"/>
      <c r="T41" s="1040"/>
      <c r="U41" s="1040"/>
      <c r="V41" s="1040"/>
      <c r="W41" s="1040"/>
      <c r="X41" s="1040"/>
      <c r="Y41" s="1040"/>
      <c r="Z41" s="1040"/>
      <c r="AA41" s="1040"/>
      <c r="AB41" s="1040"/>
      <c r="AC41" s="1040"/>
      <c r="AD41" s="1040"/>
      <c r="AE41" s="1040"/>
      <c r="AF41" s="1040"/>
      <c r="AG41" s="1040"/>
    </row>
    <row r="42" spans="1:33">
      <c r="A42" s="28" t="s">
        <v>23</v>
      </c>
      <c r="R42" s="1040"/>
      <c r="S42" s="1040"/>
      <c r="T42" s="1040"/>
      <c r="U42" s="1040"/>
      <c r="V42" s="1040"/>
      <c r="W42" s="1040"/>
      <c r="X42" s="1040"/>
      <c r="Y42" s="1040"/>
      <c r="Z42" s="1040"/>
      <c r="AA42" s="1040"/>
      <c r="AB42" s="1040"/>
      <c r="AC42" s="1040"/>
      <c r="AD42" s="1040"/>
      <c r="AE42" s="1040"/>
      <c r="AF42" s="1040"/>
      <c r="AG42" s="1040"/>
    </row>
    <row r="43" spans="1:33">
      <c r="R43" s="1040"/>
      <c r="S43" s="1040"/>
      <c r="T43" s="1040"/>
      <c r="U43" s="1040"/>
      <c r="V43" s="1040"/>
      <c r="W43" s="1040"/>
      <c r="X43" s="1040"/>
      <c r="Y43" s="1040"/>
      <c r="Z43" s="1040"/>
      <c r="AA43" s="1040"/>
      <c r="AB43" s="1040"/>
      <c r="AC43" s="1040"/>
      <c r="AD43" s="1040"/>
      <c r="AE43" s="1040"/>
      <c r="AF43" s="1040"/>
      <c r="AG43" s="1040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3">
    <tabColor rgb="FF92D050"/>
  </sheetPr>
  <dimension ref="A1:AG43"/>
  <sheetViews>
    <sheetView zoomScale="85" zoomScaleNormal="85" workbookViewId="0">
      <selection activeCell="J66" sqref="J66"/>
    </sheetView>
  </sheetViews>
  <sheetFormatPr defaultColWidth="9.140625"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5" t="s">
        <v>405</v>
      </c>
      <c r="C1" s="2083"/>
      <c r="D1" s="2083"/>
      <c r="E1" s="2083"/>
      <c r="F1" s="2083"/>
      <c r="J1" s="799" t="s">
        <v>171</v>
      </c>
      <c r="N1" s="2129" t="s">
        <v>564</v>
      </c>
      <c r="O1" s="2129"/>
      <c r="P1" s="2129"/>
      <c r="Q1" s="2129"/>
      <c r="R1" s="1006"/>
      <c r="S1" s="1006"/>
      <c r="T1" s="1006"/>
      <c r="U1" s="1006"/>
      <c r="V1" s="1006"/>
      <c r="W1" s="1006"/>
      <c r="X1" s="1006"/>
      <c r="Y1" s="1006"/>
      <c r="Z1" s="1006"/>
      <c r="AA1" s="1006"/>
      <c r="AB1" s="1006"/>
      <c r="AC1" s="1006"/>
      <c r="AD1" s="1006"/>
      <c r="AE1" s="1006"/>
      <c r="AF1" s="1006"/>
      <c r="AG1" s="1006"/>
    </row>
    <row r="2" spans="1:33" s="701" customFormat="1" ht="10.5" customHeight="1">
      <c r="B2" s="2126" t="s">
        <v>1</v>
      </c>
      <c r="C2" s="2090"/>
      <c r="D2" s="2090"/>
      <c r="E2" s="2090"/>
      <c r="F2" s="2090"/>
      <c r="N2" s="2126" t="s">
        <v>2</v>
      </c>
      <c r="O2" s="2130"/>
      <c r="P2" s="2130"/>
      <c r="Q2" s="2130"/>
      <c r="R2" s="1006"/>
      <c r="S2" s="1006"/>
      <c r="T2" s="1006"/>
      <c r="U2" s="1006"/>
      <c r="V2" s="1006"/>
      <c r="W2" s="1006"/>
      <c r="X2" s="1006"/>
      <c r="Y2" s="1006"/>
      <c r="Z2" s="1006"/>
      <c r="AA2" s="1006"/>
      <c r="AB2" s="1006"/>
      <c r="AC2" s="1006"/>
      <c r="AD2" s="1006"/>
      <c r="AE2" s="1006"/>
      <c r="AF2" s="1006"/>
      <c r="AG2" s="1006"/>
    </row>
    <row r="3" spans="1:33" s="701" customFormat="1" ht="13.5" customHeight="1">
      <c r="N3" s="2131" t="s">
        <v>182</v>
      </c>
      <c r="O3" s="2131"/>
      <c r="P3" s="2131"/>
      <c r="Q3" s="2131"/>
      <c r="R3" s="1007"/>
      <c r="S3" s="1006"/>
      <c r="T3" s="1006"/>
      <c r="U3" s="1006"/>
      <c r="V3" s="1006"/>
      <c r="W3" s="1006"/>
      <c r="X3" s="1006"/>
      <c r="Y3" s="1006"/>
      <c r="Z3" s="1006"/>
      <c r="AA3" s="1006"/>
      <c r="AB3" s="1006"/>
      <c r="AC3" s="1006"/>
      <c r="AD3" s="1006"/>
      <c r="AE3" s="1006"/>
      <c r="AF3" s="1006"/>
      <c r="AG3" s="1006"/>
    </row>
    <row r="4" spans="1:33" s="701" customFormat="1" ht="15" customHeight="1">
      <c r="B4" s="2133" t="s">
        <v>4</v>
      </c>
      <c r="C4" s="2083"/>
      <c r="D4" s="703"/>
      <c r="E4" s="1006"/>
      <c r="F4" s="1006"/>
      <c r="G4" s="1006"/>
      <c r="H4" s="1006"/>
      <c r="I4" s="864" t="s">
        <v>5</v>
      </c>
      <c r="J4" s="702"/>
      <c r="K4" s="702"/>
      <c r="L4" s="702"/>
      <c r="O4" s="704" t="s">
        <v>144</v>
      </c>
      <c r="R4" s="1006"/>
      <c r="S4" s="1006"/>
      <c r="T4" s="1006"/>
      <c r="U4" s="1006"/>
      <c r="V4" s="1006"/>
      <c r="W4" s="1006"/>
      <c r="X4" s="1006"/>
      <c r="Y4" s="1006"/>
      <c r="Z4" s="1006"/>
      <c r="AA4" s="1006"/>
      <c r="AB4" s="1006"/>
      <c r="AC4" s="1006"/>
      <c r="AD4" s="1006"/>
      <c r="AE4" s="1006"/>
      <c r="AF4" s="1006"/>
      <c r="AG4" s="1006"/>
    </row>
    <row r="5" spans="1:33" s="701" customFormat="1" ht="9.75" customHeight="1">
      <c r="B5" s="2132" t="s">
        <v>7</v>
      </c>
      <c r="C5" s="2081"/>
      <c r="D5" s="702"/>
      <c r="E5" s="702"/>
      <c r="R5" s="1006"/>
      <c r="S5" s="1006"/>
      <c r="T5" s="1006"/>
      <c r="U5" s="1006"/>
      <c r="V5" s="1006"/>
      <c r="W5" s="1006"/>
      <c r="X5" s="1006"/>
      <c r="Y5" s="1006"/>
      <c r="Z5" s="1006"/>
      <c r="AA5" s="1006"/>
      <c r="AB5" s="1006"/>
      <c r="AC5" s="1006"/>
      <c r="AD5" s="1006"/>
      <c r="AE5" s="1006"/>
      <c r="AF5" s="1006"/>
      <c r="AG5" s="1006"/>
    </row>
    <row r="6" spans="1:33" s="701" customFormat="1" ht="12" customHeight="1">
      <c r="A6" s="2127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06"/>
      <c r="S6" s="1006"/>
      <c r="T6" s="1006"/>
      <c r="U6" s="1006"/>
      <c r="V6" s="1006"/>
      <c r="W6" s="1006"/>
      <c r="X6" s="1006"/>
      <c r="Y6" s="1006"/>
      <c r="Z6" s="1006"/>
      <c r="AA6" s="1006"/>
      <c r="AB6" s="1006"/>
      <c r="AC6" s="1006"/>
      <c r="AD6" s="1006"/>
      <c r="AE6" s="1006"/>
      <c r="AF6" s="1006"/>
      <c r="AG6" s="1006"/>
    </row>
    <row r="7" spans="1:33" s="701" customFormat="1" ht="15.75">
      <c r="A7" s="2128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06"/>
      <c r="S7" s="1006"/>
      <c r="T7" s="1006"/>
      <c r="U7" s="1006"/>
      <c r="V7" s="1006"/>
      <c r="W7" s="1006"/>
      <c r="X7" s="1006"/>
      <c r="Y7" s="1006"/>
      <c r="Z7" s="1006"/>
      <c r="AA7" s="1006"/>
      <c r="AB7" s="1006"/>
      <c r="AC7" s="1006"/>
      <c r="AD7" s="1006"/>
      <c r="AE7" s="1006"/>
      <c r="AF7" s="1006"/>
      <c r="AG7" s="1006"/>
    </row>
    <row r="8" spans="1:33" s="701" customFormat="1" ht="9" customHeight="1">
      <c r="A8" s="1261">
        <v>374</v>
      </c>
      <c r="B8" s="1261"/>
      <c r="R8" s="1006"/>
      <c r="S8" s="1006"/>
      <c r="T8" s="1006"/>
      <c r="U8" s="1006"/>
      <c r="V8" s="1006"/>
      <c r="W8" s="1006"/>
      <c r="X8" s="1006"/>
      <c r="Y8" s="1006"/>
      <c r="Z8" s="1006"/>
      <c r="AA8" s="1006"/>
      <c r="AB8" s="1006"/>
      <c r="AC8" s="1006"/>
      <c r="AD8" s="1006"/>
      <c r="AE8" s="1006"/>
      <c r="AF8" s="1006"/>
      <c r="AG8" s="1006"/>
    </row>
    <row r="9" spans="1:33" s="701" customFormat="1">
      <c r="A9" s="2116" t="s">
        <v>9</v>
      </c>
      <c r="B9" s="2122" t="s">
        <v>10</v>
      </c>
      <c r="C9" s="2123"/>
      <c r="D9" s="2123"/>
      <c r="E9" s="2123"/>
      <c r="F9" s="2123"/>
      <c r="G9" s="2123"/>
      <c r="H9" s="2123"/>
      <c r="I9" s="2124"/>
      <c r="J9" s="2122" t="s">
        <v>11</v>
      </c>
      <c r="K9" s="2123"/>
      <c r="L9" s="2123"/>
      <c r="M9" s="2123"/>
      <c r="N9" s="2123"/>
      <c r="O9" s="2123"/>
      <c r="P9" s="2123"/>
      <c r="Q9" s="2124"/>
      <c r="R9" s="1006"/>
      <c r="S9" s="1006"/>
      <c r="T9" s="1006"/>
      <c r="U9" s="1006"/>
      <c r="V9" s="1006"/>
      <c r="W9" s="1006"/>
      <c r="X9" s="1006"/>
      <c r="Y9" s="1006"/>
      <c r="Z9" s="1006"/>
      <c r="AA9" s="1006"/>
      <c r="AB9" s="1006"/>
      <c r="AC9" s="1006"/>
      <c r="AD9" s="1006"/>
      <c r="AE9" s="1006"/>
      <c r="AF9" s="1006"/>
      <c r="AG9" s="1006"/>
    </row>
    <row r="10" spans="1:33" s="701" customFormat="1">
      <c r="A10" s="2117"/>
      <c r="B10" s="2119" t="s">
        <v>603</v>
      </c>
      <c r="C10" s="2120"/>
      <c r="D10" s="2120"/>
      <c r="E10" s="2121"/>
      <c r="F10" s="2119"/>
      <c r="G10" s="2097"/>
      <c r="H10" s="2097"/>
      <c r="I10" s="2098"/>
      <c r="J10" s="2119" t="s">
        <v>603</v>
      </c>
      <c r="K10" s="2120"/>
      <c r="L10" s="2120"/>
      <c r="M10" s="2121"/>
      <c r="N10" s="2119"/>
      <c r="O10" s="2120"/>
      <c r="P10" s="2120"/>
      <c r="Q10" s="2121"/>
      <c r="R10" s="1006"/>
      <c r="S10" s="1006"/>
      <c r="T10" s="1006"/>
      <c r="U10" s="1006"/>
      <c r="V10" s="1006"/>
      <c r="W10" s="1006"/>
      <c r="X10" s="1006"/>
      <c r="Y10" s="1006"/>
      <c r="Z10" s="1006"/>
      <c r="AA10" s="1006"/>
      <c r="AB10" s="1006"/>
      <c r="AC10" s="1006"/>
      <c r="AD10" s="1006"/>
      <c r="AE10" s="1006"/>
      <c r="AF10" s="1006"/>
      <c r="AG10" s="1006"/>
    </row>
    <row r="11" spans="1:33" s="701" customFormat="1">
      <c r="A11" s="2117"/>
      <c r="B11" s="2119" t="s">
        <v>14</v>
      </c>
      <c r="C11" s="2120"/>
      <c r="E11" s="706">
        <v>1000</v>
      </c>
      <c r="F11" s="2119" t="s">
        <v>14</v>
      </c>
      <c r="G11" s="2120"/>
      <c r="H11" s="705"/>
      <c r="I11" s="706">
        <v>0</v>
      </c>
      <c r="J11" s="2119" t="s">
        <v>14</v>
      </c>
      <c r="K11" s="2120"/>
      <c r="L11" s="705"/>
      <c r="M11" s="706">
        <f>E11</f>
        <v>1000</v>
      </c>
      <c r="N11" s="2119" t="s">
        <v>14</v>
      </c>
      <c r="O11" s="2120"/>
      <c r="P11" s="705"/>
      <c r="Q11" s="706">
        <f>I11</f>
        <v>0</v>
      </c>
      <c r="R11" s="1006"/>
      <c r="S11" s="1006"/>
      <c r="T11" s="1006"/>
      <c r="U11" s="1006"/>
      <c r="V11" s="1006"/>
      <c r="W11" s="1006"/>
      <c r="X11" s="1006"/>
      <c r="Y11" s="1006"/>
      <c r="Z11" s="1006"/>
      <c r="AA11" s="1006"/>
      <c r="AB11" s="1006"/>
      <c r="AC11" s="1006"/>
      <c r="AD11" s="1006"/>
      <c r="AE11" s="1006"/>
      <c r="AF11" s="1006"/>
      <c r="AG11" s="1006"/>
    </row>
    <row r="12" spans="1:33" s="708" customFormat="1" ht="35.25" customHeight="1">
      <c r="A12" s="2118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4.25">
      <c r="A14" s="711">
        <v>0</v>
      </c>
      <c r="B14" s="1102"/>
      <c r="C14" s="1532"/>
      <c r="D14" s="1532"/>
      <c r="E14" s="1781">
        <v>207.99999999999997</v>
      </c>
      <c r="F14" s="1532"/>
      <c r="G14" s="1532"/>
      <c r="H14" s="1532"/>
      <c r="I14" s="1532"/>
      <c r="J14" s="1527"/>
      <c r="K14" s="1532"/>
      <c r="L14" s="1532"/>
      <c r="M14" s="1966">
        <v>18.399999999999999</v>
      </c>
      <c r="N14" s="1532"/>
      <c r="O14" s="1108"/>
      <c r="P14" s="1108"/>
      <c r="Q14" s="1108"/>
    </row>
    <row r="15" spans="1:33" s="1429" customFormat="1" ht="14.25">
      <c r="A15" s="1427">
        <v>1</v>
      </c>
      <c r="B15" s="1102"/>
      <c r="C15" s="1532"/>
      <c r="D15" s="1532"/>
      <c r="E15" s="1781">
        <v>185.8</v>
      </c>
      <c r="F15" s="1543"/>
      <c r="G15" s="1532"/>
      <c r="H15" s="1543"/>
      <c r="I15" s="1543"/>
      <c r="J15" s="1540"/>
      <c r="K15" s="1543"/>
      <c r="L15" s="1543"/>
      <c r="M15" s="1966">
        <v>23.4</v>
      </c>
      <c r="N15" s="1532"/>
      <c r="O15" s="1428"/>
      <c r="P15" s="1428"/>
      <c r="Q15" s="1428"/>
    </row>
    <row r="16" spans="1:33" s="708" customFormat="1" ht="14.25">
      <c r="A16" s="711">
        <v>2</v>
      </c>
      <c r="B16" s="1102"/>
      <c r="C16" s="1532"/>
      <c r="D16" s="1532"/>
      <c r="E16" s="1781">
        <v>151</v>
      </c>
      <c r="F16" s="1543"/>
      <c r="G16" s="1532"/>
      <c r="H16" s="1543"/>
      <c r="I16" s="1543"/>
      <c r="J16" s="1540"/>
      <c r="K16" s="1543"/>
      <c r="L16" s="1543"/>
      <c r="M16" s="1966">
        <v>23.8</v>
      </c>
      <c r="N16" s="1532"/>
      <c r="O16" s="1108"/>
      <c r="P16" s="1108"/>
      <c r="Q16" s="1108"/>
    </row>
    <row r="17" spans="1:17" s="708" customFormat="1" ht="14.25">
      <c r="A17" s="711">
        <v>3</v>
      </c>
      <c r="B17" s="1102"/>
      <c r="C17" s="1532"/>
      <c r="D17" s="1532"/>
      <c r="E17" s="1781">
        <v>120.8</v>
      </c>
      <c r="F17" s="1543"/>
      <c r="G17" s="1532"/>
      <c r="H17" s="1543"/>
      <c r="I17" s="1543"/>
      <c r="J17" s="1540"/>
      <c r="K17" s="1543"/>
      <c r="L17" s="1543"/>
      <c r="M17" s="1966">
        <v>22.8</v>
      </c>
      <c r="N17" s="1532"/>
      <c r="O17" s="1108"/>
      <c r="P17" s="1108"/>
      <c r="Q17" s="1108"/>
    </row>
    <row r="18" spans="1:17" s="708" customFormat="1" ht="14.25">
      <c r="A18" s="711">
        <v>4</v>
      </c>
      <c r="B18" s="1102"/>
      <c r="C18" s="1532"/>
      <c r="D18" s="1532"/>
      <c r="E18" s="1781">
        <v>122.6</v>
      </c>
      <c r="F18" s="1543"/>
      <c r="G18" s="1532"/>
      <c r="H18" s="1543"/>
      <c r="I18" s="1543"/>
      <c r="J18" s="1540"/>
      <c r="K18" s="1543"/>
      <c r="L18" s="1543"/>
      <c r="M18" s="1966">
        <v>22.6</v>
      </c>
      <c r="N18" s="1532"/>
      <c r="O18" s="1108"/>
      <c r="P18" s="1108"/>
      <c r="Q18" s="1108"/>
    </row>
    <row r="19" spans="1:17" s="708" customFormat="1" ht="14.25">
      <c r="A19" s="711">
        <v>5</v>
      </c>
      <c r="B19" s="1102"/>
      <c r="C19" s="1532"/>
      <c r="D19" s="1532"/>
      <c r="E19" s="1781">
        <v>127.19999999999999</v>
      </c>
      <c r="F19" s="1543"/>
      <c r="G19" s="1532"/>
      <c r="H19" s="1543"/>
      <c r="I19" s="1543"/>
      <c r="J19" s="1540"/>
      <c r="K19" s="1543"/>
      <c r="L19" s="1543"/>
      <c r="M19" s="1966">
        <v>20.8</v>
      </c>
      <c r="N19" s="1532"/>
      <c r="O19" s="1108"/>
      <c r="P19" s="1108"/>
      <c r="Q19" s="1108"/>
    </row>
    <row r="20" spans="1:17" s="708" customFormat="1" ht="14.25">
      <c r="A20" s="711">
        <v>6</v>
      </c>
      <c r="B20" s="1102"/>
      <c r="C20" s="1532"/>
      <c r="D20" s="1532"/>
      <c r="E20" s="1781">
        <v>164.39999999999998</v>
      </c>
      <c r="F20" s="1543"/>
      <c r="G20" s="1532"/>
      <c r="H20" s="1543"/>
      <c r="I20" s="1543"/>
      <c r="J20" s="1540"/>
      <c r="K20" s="1543"/>
      <c r="L20" s="1543"/>
      <c r="M20" s="1966">
        <v>25.799999999999997</v>
      </c>
      <c r="N20" s="1532"/>
      <c r="O20" s="1108"/>
      <c r="P20" s="1108"/>
      <c r="Q20" s="1108"/>
    </row>
    <row r="21" spans="1:17" s="708" customFormat="1" ht="14.25">
      <c r="A21" s="711">
        <v>7</v>
      </c>
      <c r="B21" s="1102"/>
      <c r="C21" s="1532"/>
      <c r="D21" s="1532"/>
      <c r="E21" s="1781">
        <v>165.2</v>
      </c>
      <c r="F21" s="1543"/>
      <c r="G21" s="1532"/>
      <c r="H21" s="1543"/>
      <c r="I21" s="1543"/>
      <c r="J21" s="1540"/>
      <c r="K21" s="1543"/>
      <c r="L21" s="1543"/>
      <c r="M21" s="1966">
        <v>21.4</v>
      </c>
      <c r="N21" s="1532"/>
      <c r="O21" s="1108"/>
      <c r="P21" s="1108"/>
      <c r="Q21" s="1108"/>
    </row>
    <row r="22" spans="1:17" s="708" customFormat="1" ht="14.25">
      <c r="A22" s="711">
        <v>8</v>
      </c>
      <c r="B22" s="1102"/>
      <c r="C22" s="1532"/>
      <c r="D22" s="1532"/>
      <c r="E22" s="1781">
        <v>165.2</v>
      </c>
      <c r="F22" s="1543"/>
      <c r="G22" s="1532"/>
      <c r="H22" s="1543"/>
      <c r="I22" s="1543"/>
      <c r="J22" s="1540"/>
      <c r="K22" s="1543"/>
      <c r="L22" s="1543"/>
      <c r="M22" s="1966">
        <v>19</v>
      </c>
      <c r="N22" s="1532"/>
      <c r="O22" s="1108"/>
      <c r="P22" s="1108"/>
      <c r="Q22" s="1108"/>
    </row>
    <row r="23" spans="1:17" s="708" customFormat="1" ht="14.25">
      <c r="A23" s="711">
        <v>9</v>
      </c>
      <c r="B23" s="1102"/>
      <c r="C23" s="1532"/>
      <c r="D23" s="1532"/>
      <c r="E23" s="1781">
        <v>180.6</v>
      </c>
      <c r="F23" s="1543"/>
      <c r="G23" s="1532"/>
      <c r="H23" s="1543"/>
      <c r="I23" s="1543"/>
      <c r="J23" s="1540"/>
      <c r="K23" s="1543"/>
      <c r="L23" s="1543"/>
      <c r="M23" s="1966">
        <v>21.4</v>
      </c>
      <c r="N23" s="1532"/>
      <c r="O23" s="1108"/>
      <c r="P23" s="1108"/>
      <c r="Q23" s="1108"/>
    </row>
    <row r="24" spans="1:17" s="708" customFormat="1" ht="14.25">
      <c r="A24" s="711">
        <v>10</v>
      </c>
      <c r="B24" s="1102"/>
      <c r="C24" s="1532"/>
      <c r="D24" s="1532"/>
      <c r="E24" s="1781">
        <v>177.79999999999998</v>
      </c>
      <c r="F24" s="1543"/>
      <c r="G24" s="1532"/>
      <c r="H24" s="1543"/>
      <c r="I24" s="1543"/>
      <c r="J24" s="1540"/>
      <c r="K24" s="1543"/>
      <c r="L24" s="1543"/>
      <c r="M24" s="1966">
        <v>33.6</v>
      </c>
      <c r="N24" s="1532"/>
      <c r="O24" s="1108"/>
      <c r="P24" s="1108"/>
      <c r="Q24" s="1108"/>
    </row>
    <row r="25" spans="1:17" s="708" customFormat="1" ht="14.25">
      <c r="A25" s="711">
        <v>11</v>
      </c>
      <c r="B25" s="1102"/>
      <c r="C25" s="1532"/>
      <c r="D25" s="1532"/>
      <c r="E25" s="1781">
        <v>172</v>
      </c>
      <c r="F25" s="1543"/>
      <c r="G25" s="1532"/>
      <c r="H25" s="1543"/>
      <c r="I25" s="1543"/>
      <c r="J25" s="1540"/>
      <c r="K25" s="1543"/>
      <c r="L25" s="1543"/>
      <c r="M25" s="1966">
        <v>29.200000000000003</v>
      </c>
      <c r="N25" s="1532"/>
      <c r="O25" s="1108"/>
      <c r="P25" s="1108"/>
      <c r="Q25" s="1108"/>
    </row>
    <row r="26" spans="1:17" s="708" customFormat="1" ht="14.25">
      <c r="A26" s="711">
        <v>12</v>
      </c>
      <c r="B26" s="1102"/>
      <c r="C26" s="1532"/>
      <c r="D26" s="1532"/>
      <c r="E26" s="1781">
        <v>184.4</v>
      </c>
      <c r="F26" s="1543"/>
      <c r="G26" s="1532"/>
      <c r="H26" s="1543"/>
      <c r="I26" s="1543"/>
      <c r="J26" s="1540"/>
      <c r="K26" s="1543"/>
      <c r="L26" s="1543"/>
      <c r="M26" s="1966">
        <v>36.799999999999997</v>
      </c>
      <c r="N26" s="1532"/>
      <c r="O26" s="1108"/>
      <c r="P26" s="1108"/>
      <c r="Q26" s="1108"/>
    </row>
    <row r="27" spans="1:17" s="708" customFormat="1" ht="14.25">
      <c r="A27" s="711">
        <v>13</v>
      </c>
      <c r="B27" s="1102"/>
      <c r="C27" s="1532"/>
      <c r="D27" s="1532"/>
      <c r="E27" s="1781">
        <v>175.2</v>
      </c>
      <c r="F27" s="1543"/>
      <c r="G27" s="1532"/>
      <c r="H27" s="1543"/>
      <c r="I27" s="1543"/>
      <c r="J27" s="1540"/>
      <c r="K27" s="1543"/>
      <c r="L27" s="1543"/>
      <c r="M27" s="1966">
        <v>25</v>
      </c>
      <c r="N27" s="1532"/>
      <c r="O27" s="1108"/>
      <c r="P27" s="1108"/>
      <c r="Q27" s="1108"/>
    </row>
    <row r="28" spans="1:17" s="708" customFormat="1" ht="14.25">
      <c r="A28" s="711">
        <v>14</v>
      </c>
      <c r="B28" s="1102"/>
      <c r="C28" s="1532"/>
      <c r="D28" s="1532"/>
      <c r="E28" s="1781">
        <v>178.6</v>
      </c>
      <c r="F28" s="1543"/>
      <c r="G28" s="1532"/>
      <c r="H28" s="1543"/>
      <c r="I28" s="1543"/>
      <c r="J28" s="1540"/>
      <c r="K28" s="1543"/>
      <c r="L28" s="1543"/>
      <c r="M28" s="1966">
        <v>24.6</v>
      </c>
      <c r="N28" s="1532"/>
      <c r="O28" s="1108"/>
      <c r="P28" s="1108"/>
      <c r="Q28" s="1108"/>
    </row>
    <row r="29" spans="1:17" s="708" customFormat="1" ht="14.25">
      <c r="A29" s="711">
        <v>15</v>
      </c>
      <c r="B29" s="1102"/>
      <c r="C29" s="1532"/>
      <c r="D29" s="1532"/>
      <c r="E29" s="1781">
        <v>180</v>
      </c>
      <c r="F29" s="1543"/>
      <c r="G29" s="1532"/>
      <c r="H29" s="1543"/>
      <c r="I29" s="1543"/>
      <c r="J29" s="1540"/>
      <c r="K29" s="1543"/>
      <c r="L29" s="1543"/>
      <c r="M29" s="1966">
        <v>31.4</v>
      </c>
      <c r="N29" s="1532"/>
      <c r="O29" s="1108"/>
      <c r="P29" s="1108"/>
      <c r="Q29" s="1108"/>
    </row>
    <row r="30" spans="1:17" s="708" customFormat="1" ht="14.25">
      <c r="A30" s="711">
        <v>16</v>
      </c>
      <c r="B30" s="1102"/>
      <c r="C30" s="1532"/>
      <c r="D30" s="1532"/>
      <c r="E30" s="1781">
        <v>178</v>
      </c>
      <c r="F30" s="1543"/>
      <c r="G30" s="1532"/>
      <c r="H30" s="1543"/>
      <c r="I30" s="1543"/>
      <c r="J30" s="1540"/>
      <c r="K30" s="1543"/>
      <c r="L30" s="1543"/>
      <c r="M30" s="1966">
        <v>27.6</v>
      </c>
      <c r="N30" s="1532"/>
      <c r="O30" s="1108"/>
      <c r="P30" s="1108"/>
      <c r="Q30" s="1108"/>
    </row>
    <row r="31" spans="1:17" s="712" customFormat="1" ht="14.25">
      <c r="A31" s="711">
        <v>17</v>
      </c>
      <c r="B31" s="1102"/>
      <c r="C31" s="1532"/>
      <c r="D31" s="1532"/>
      <c r="E31" s="1781">
        <v>195.8</v>
      </c>
      <c r="F31" s="1543"/>
      <c r="G31" s="1532"/>
      <c r="H31" s="1543"/>
      <c r="I31" s="1543"/>
      <c r="J31" s="1540"/>
      <c r="K31" s="1543"/>
      <c r="L31" s="1543"/>
      <c r="M31" s="1966">
        <v>29.6</v>
      </c>
      <c r="N31" s="1532"/>
      <c r="O31" s="1108"/>
      <c r="P31" s="1108"/>
      <c r="Q31" s="1108"/>
    </row>
    <row r="32" spans="1:17" s="712" customFormat="1" ht="14.25">
      <c r="A32" s="711">
        <v>18</v>
      </c>
      <c r="B32" s="1102"/>
      <c r="C32" s="1532"/>
      <c r="D32" s="1532"/>
      <c r="E32" s="1781">
        <v>208.4</v>
      </c>
      <c r="F32" s="1543"/>
      <c r="G32" s="1532"/>
      <c r="H32" s="1543"/>
      <c r="I32" s="1543"/>
      <c r="J32" s="1540"/>
      <c r="K32" s="1543"/>
      <c r="L32" s="1543"/>
      <c r="M32" s="1966">
        <v>28.6</v>
      </c>
      <c r="N32" s="1532"/>
      <c r="O32" s="1108"/>
      <c r="P32" s="1108"/>
      <c r="Q32" s="1108"/>
    </row>
    <row r="33" spans="1:33" s="712" customFormat="1" ht="14.25">
      <c r="A33" s="711">
        <v>19</v>
      </c>
      <c r="B33" s="1102"/>
      <c r="C33" s="1532"/>
      <c r="D33" s="1532"/>
      <c r="E33" s="1781">
        <v>213</v>
      </c>
      <c r="F33" s="1543"/>
      <c r="G33" s="1532"/>
      <c r="H33" s="1543"/>
      <c r="I33" s="1543"/>
      <c r="J33" s="1540"/>
      <c r="K33" s="1543"/>
      <c r="L33" s="1543"/>
      <c r="M33" s="1966">
        <v>30</v>
      </c>
      <c r="N33" s="1532"/>
      <c r="O33" s="1108"/>
      <c r="P33" s="1108"/>
      <c r="Q33" s="1108"/>
    </row>
    <row r="34" spans="1:33" s="712" customFormat="1" ht="14.25">
      <c r="A34" s="711">
        <v>20</v>
      </c>
      <c r="B34" s="1102"/>
      <c r="C34" s="1532"/>
      <c r="D34" s="1532"/>
      <c r="E34" s="1781">
        <v>216.39999999999998</v>
      </c>
      <c r="F34" s="1543"/>
      <c r="G34" s="1532"/>
      <c r="H34" s="1543"/>
      <c r="I34" s="1543"/>
      <c r="J34" s="1540"/>
      <c r="K34" s="1543"/>
      <c r="L34" s="1543"/>
      <c r="M34" s="1966">
        <v>32.800000000000004</v>
      </c>
      <c r="N34" s="1532"/>
      <c r="O34" s="1108"/>
      <c r="P34" s="1108"/>
      <c r="Q34" s="1108"/>
    </row>
    <row r="35" spans="1:33" s="712" customFormat="1" ht="14.25">
      <c r="A35" s="711">
        <v>21</v>
      </c>
      <c r="B35" s="1102"/>
      <c r="C35" s="1532"/>
      <c r="D35" s="1532"/>
      <c r="E35" s="1781">
        <v>228</v>
      </c>
      <c r="F35" s="1543"/>
      <c r="G35" s="1532"/>
      <c r="H35" s="1543"/>
      <c r="I35" s="1543"/>
      <c r="J35" s="1540"/>
      <c r="K35" s="1543"/>
      <c r="L35" s="1543"/>
      <c r="M35" s="1966">
        <v>24</v>
      </c>
      <c r="N35" s="1532"/>
      <c r="O35" s="1108"/>
      <c r="P35" s="1108"/>
      <c r="Q35" s="1108"/>
    </row>
    <row r="36" spans="1:33" s="712" customFormat="1" ht="14.25">
      <c r="A36" s="711">
        <v>22</v>
      </c>
      <c r="B36" s="1102"/>
      <c r="C36" s="1532"/>
      <c r="D36" s="1532"/>
      <c r="E36" s="1781">
        <v>256.8</v>
      </c>
      <c r="F36" s="1543"/>
      <c r="G36" s="1532"/>
      <c r="H36" s="1543"/>
      <c r="I36" s="1543"/>
      <c r="J36" s="1540"/>
      <c r="K36" s="1543"/>
      <c r="L36" s="1543"/>
      <c r="M36" s="1966">
        <v>27.6</v>
      </c>
      <c r="N36" s="1532"/>
      <c r="O36" s="1108"/>
      <c r="P36" s="1108"/>
      <c r="Q36" s="1108"/>
    </row>
    <row r="37" spans="1:33" s="712" customFormat="1" ht="14.25">
      <c r="A37" s="711">
        <v>23</v>
      </c>
      <c r="B37" s="1102"/>
      <c r="C37" s="1532"/>
      <c r="D37" s="1532"/>
      <c r="E37" s="1781">
        <v>229</v>
      </c>
      <c r="F37" s="1543"/>
      <c r="G37" s="1543"/>
      <c r="H37" s="1543"/>
      <c r="I37" s="1543"/>
      <c r="J37" s="1540"/>
      <c r="K37" s="1543"/>
      <c r="L37" s="1543"/>
      <c r="M37" s="1966">
        <v>20.400000000000002</v>
      </c>
      <c r="N37" s="1532"/>
      <c r="O37" s="1108"/>
      <c r="P37" s="1108"/>
      <c r="Q37" s="1108"/>
    </row>
    <row r="38" spans="1:33" s="712" customFormat="1">
      <c r="A38" s="711" t="s">
        <v>19</v>
      </c>
      <c r="B38" s="1173"/>
      <c r="C38" s="1533"/>
      <c r="D38" s="1533"/>
      <c r="E38" s="1544">
        <f>SUM(E14:E37)</f>
        <v>4384.2</v>
      </c>
      <c r="F38" s="1545"/>
      <c r="G38" s="1545"/>
      <c r="H38" s="1545"/>
      <c r="I38" s="1544">
        <f>SUM(I14:I37)</f>
        <v>0</v>
      </c>
      <c r="J38" s="1545"/>
      <c r="K38" s="1545"/>
      <c r="L38" s="1545"/>
      <c r="M38" s="1544">
        <f>SUM(M14:M37)</f>
        <v>620.60000000000014</v>
      </c>
      <c r="N38" s="1533"/>
      <c r="O38" s="1173"/>
      <c r="P38" s="1173"/>
      <c r="Q38" s="1174">
        <f>SUM(Q14:Q37)</f>
        <v>0</v>
      </c>
    </row>
    <row r="39" spans="1:33" s="701" customFormat="1" ht="12.75" customHeight="1">
      <c r="A39" s="701" t="s">
        <v>20</v>
      </c>
      <c r="R39" s="1006"/>
      <c r="S39" s="1006"/>
      <c r="T39" s="1006"/>
      <c r="U39" s="1006"/>
      <c r="V39" s="1006"/>
      <c r="W39" s="1006"/>
      <c r="X39" s="1006"/>
      <c r="Y39" s="1006"/>
      <c r="Z39" s="1006"/>
      <c r="AA39" s="1006"/>
      <c r="AB39" s="1006"/>
      <c r="AC39" s="1006"/>
      <c r="AD39" s="1006"/>
      <c r="AE39" s="1006"/>
      <c r="AF39" s="1006"/>
      <c r="AG39" s="1006"/>
    </row>
    <row r="40" spans="1:33" s="701" customFormat="1" ht="12.75" customHeight="1">
      <c r="A40" s="701" t="s">
        <v>21</v>
      </c>
      <c r="R40" s="1006"/>
      <c r="S40" s="1006"/>
      <c r="T40" s="1006"/>
      <c r="U40" s="1006"/>
      <c r="V40" s="1006"/>
      <c r="W40" s="1006"/>
      <c r="X40" s="1006"/>
      <c r="Y40" s="1006"/>
      <c r="Z40" s="1006"/>
      <c r="AA40" s="1006"/>
      <c r="AB40" s="1006"/>
      <c r="AC40" s="1006"/>
      <c r="AD40" s="1006"/>
      <c r="AE40" s="1006"/>
      <c r="AF40" s="1006"/>
      <c r="AG40" s="1006"/>
    </row>
    <row r="41" spans="1:33">
      <c r="A41" s="701" t="s">
        <v>563</v>
      </c>
      <c r="K41" s="701"/>
      <c r="L41" s="701"/>
      <c r="M41" s="701"/>
      <c r="N41" s="701"/>
      <c r="O41" s="701"/>
      <c r="P41" s="701"/>
      <c r="Q41" s="701"/>
      <c r="R41" s="1008"/>
      <c r="S41" s="1008"/>
      <c r="T41" s="1008"/>
      <c r="U41" s="1008"/>
      <c r="V41" s="1008"/>
      <c r="W41" s="1008"/>
      <c r="X41" s="1008"/>
      <c r="Y41" s="1008"/>
      <c r="Z41" s="1008"/>
      <c r="AA41" s="1008"/>
      <c r="AB41" s="1008"/>
      <c r="AC41" s="1008"/>
      <c r="AD41" s="1008"/>
      <c r="AE41" s="1008"/>
      <c r="AF41" s="1008"/>
      <c r="AG41" s="1008"/>
    </row>
    <row r="42" spans="1:33">
      <c r="A42" s="701" t="s">
        <v>23</v>
      </c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</sheetData>
  <mergeCells count="20">
    <mergeCell ref="B1:F1"/>
    <mergeCell ref="B2:F2"/>
    <mergeCell ref="A6:Q6"/>
    <mergeCell ref="A7:Q7"/>
    <mergeCell ref="N1:Q1"/>
    <mergeCell ref="N2:Q2"/>
    <mergeCell ref="N3:Q3"/>
    <mergeCell ref="B5:C5"/>
    <mergeCell ref="B4:C4"/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92D050"/>
  </sheetPr>
  <dimension ref="A1:AG43"/>
  <sheetViews>
    <sheetView zoomScale="115" zoomScaleNormal="115" zoomScaleSheetLayoutView="100" workbookViewId="0">
      <selection activeCell="J48" sqref="J48"/>
    </sheetView>
  </sheetViews>
  <sheetFormatPr defaultColWidth="9.140625" defaultRowHeight="12.75"/>
  <cols>
    <col min="1" max="1" width="5.42578125" style="55" customWidth="1"/>
    <col min="2" max="3" width="11.28515625" style="55" customWidth="1"/>
    <col min="4" max="4" width="11.28515625" style="55" hidden="1" customWidth="1"/>
    <col min="5" max="7" width="11.28515625" style="55" customWidth="1"/>
    <col min="8" max="8" width="11.28515625" style="55" hidden="1" customWidth="1"/>
    <col min="9" max="11" width="11.28515625" style="55" customWidth="1"/>
    <col min="12" max="12" width="11.28515625" style="55" hidden="1" customWidth="1"/>
    <col min="13" max="15" width="11.28515625" style="55" customWidth="1"/>
    <col min="16" max="16" width="11.28515625" style="55" hidden="1" customWidth="1"/>
    <col min="17" max="17" width="11.28515625" style="55" customWidth="1"/>
    <col min="18" max="16384" width="9.140625" style="55"/>
  </cols>
  <sheetData>
    <row r="1" spans="1:33" s="42" customFormat="1" ht="18.75" customHeight="1">
      <c r="B1" s="2143" t="s">
        <v>405</v>
      </c>
      <c r="C1" s="2083"/>
      <c r="D1" s="2083"/>
      <c r="E1" s="2083"/>
      <c r="F1" s="2083"/>
      <c r="J1" s="799" t="s">
        <v>171</v>
      </c>
      <c r="N1" s="2147" t="s">
        <v>181</v>
      </c>
      <c r="O1" s="2147"/>
      <c r="P1" s="2147"/>
      <c r="Q1" s="2147"/>
      <c r="R1" s="1037"/>
      <c r="S1" s="1037"/>
      <c r="T1" s="1037"/>
      <c r="U1" s="1037"/>
      <c r="V1" s="1037"/>
      <c r="W1" s="1037"/>
      <c r="X1" s="1037"/>
      <c r="Y1" s="1037"/>
      <c r="Z1" s="1037"/>
      <c r="AA1" s="1037"/>
      <c r="AB1" s="1037"/>
      <c r="AC1" s="1037"/>
      <c r="AD1" s="1037"/>
      <c r="AE1" s="1037"/>
      <c r="AF1" s="1037"/>
      <c r="AG1" s="1037"/>
    </row>
    <row r="2" spans="1:33" s="42" customFormat="1" ht="10.5" customHeight="1">
      <c r="B2" s="2144" t="s">
        <v>1</v>
      </c>
      <c r="C2" s="2090"/>
      <c r="D2" s="2090"/>
      <c r="E2" s="2090"/>
      <c r="F2" s="2090"/>
      <c r="I2" s="42" t="s">
        <v>32</v>
      </c>
      <c r="N2" s="2144" t="s">
        <v>2</v>
      </c>
      <c r="O2" s="2148"/>
      <c r="P2" s="2148"/>
      <c r="Q2" s="2148"/>
      <c r="R2" s="1037"/>
      <c r="S2" s="1037"/>
      <c r="T2" s="1037"/>
      <c r="U2" s="1037"/>
      <c r="V2" s="1037"/>
      <c r="W2" s="1037"/>
      <c r="X2" s="1037"/>
      <c r="Y2" s="1037"/>
      <c r="Z2" s="1037"/>
      <c r="AA2" s="1037"/>
      <c r="AB2" s="1037"/>
      <c r="AC2" s="1037"/>
      <c r="AD2" s="1037"/>
      <c r="AE2" s="1037"/>
      <c r="AF2" s="1037"/>
      <c r="AG2" s="1037"/>
    </row>
    <row r="3" spans="1:33" s="42" customFormat="1" ht="13.5" customHeight="1">
      <c r="N3" s="2149" t="s">
        <v>183</v>
      </c>
      <c r="O3" s="2149"/>
      <c r="P3" s="2149"/>
      <c r="Q3" s="2149"/>
      <c r="R3" s="1037"/>
      <c r="S3" s="1037"/>
      <c r="T3" s="1037"/>
      <c r="U3" s="1037"/>
      <c r="V3" s="1037"/>
      <c r="W3" s="1037"/>
      <c r="X3" s="1037"/>
      <c r="Y3" s="1037"/>
      <c r="Z3" s="1037"/>
      <c r="AA3" s="1037"/>
      <c r="AB3" s="1037"/>
      <c r="AC3" s="1037"/>
      <c r="AD3" s="1037"/>
      <c r="AE3" s="1037"/>
      <c r="AF3" s="1037"/>
      <c r="AG3" s="1037"/>
    </row>
    <row r="4" spans="1:33" s="42" customFormat="1" ht="15" customHeight="1">
      <c r="B4" s="2151" t="s">
        <v>4</v>
      </c>
      <c r="C4" s="2083"/>
      <c r="D4" s="44"/>
      <c r="E4" s="1037"/>
      <c r="F4" s="1037"/>
      <c r="G4" s="1037"/>
      <c r="H4" s="1037"/>
      <c r="I4" s="863" t="s">
        <v>5</v>
      </c>
      <c r="J4" s="43"/>
      <c r="K4" s="43"/>
      <c r="L4" s="43"/>
      <c r="O4" s="45" t="s">
        <v>634</v>
      </c>
      <c r="R4" s="1037"/>
      <c r="S4" s="1037"/>
      <c r="T4" s="1037"/>
      <c r="U4" s="1037"/>
      <c r="V4" s="1037"/>
      <c r="W4" s="1037"/>
      <c r="X4" s="1037"/>
      <c r="Y4" s="1037"/>
      <c r="Z4" s="1037"/>
      <c r="AA4" s="1037"/>
      <c r="AB4" s="1037"/>
      <c r="AC4" s="1037"/>
      <c r="AD4" s="1037"/>
      <c r="AE4" s="1037"/>
      <c r="AF4" s="1037"/>
      <c r="AG4" s="1037"/>
    </row>
    <row r="5" spans="1:33" s="42" customFormat="1" ht="9.75" customHeight="1">
      <c r="B5" s="2150" t="s">
        <v>7</v>
      </c>
      <c r="C5" s="2081"/>
      <c r="D5" s="43"/>
      <c r="E5" s="43"/>
      <c r="R5" s="1037"/>
      <c r="S5" s="1037"/>
      <c r="T5" s="1037"/>
      <c r="U5" s="1037"/>
      <c r="V5" s="1037"/>
      <c r="W5" s="1037"/>
      <c r="X5" s="1037"/>
      <c r="Y5" s="1037"/>
      <c r="Z5" s="1037"/>
      <c r="AA5" s="1037"/>
      <c r="AB5" s="1037"/>
      <c r="AC5" s="1037"/>
      <c r="AD5" s="1037"/>
      <c r="AE5" s="1037"/>
      <c r="AF5" s="1037"/>
      <c r="AG5" s="1037"/>
    </row>
    <row r="6" spans="1:33" s="42" customFormat="1" ht="12" customHeight="1">
      <c r="A6" s="2145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37"/>
      <c r="S6" s="1037"/>
      <c r="T6" s="1037"/>
      <c r="U6" s="1037"/>
      <c r="V6" s="1037"/>
      <c r="W6" s="1037"/>
      <c r="X6" s="1037"/>
      <c r="Y6" s="1037"/>
      <c r="Z6" s="1037"/>
      <c r="AA6" s="1037"/>
      <c r="AB6" s="1037"/>
      <c r="AC6" s="1037"/>
      <c r="AD6" s="1037"/>
      <c r="AE6" s="1037"/>
      <c r="AF6" s="1037"/>
      <c r="AG6" s="1037"/>
    </row>
    <row r="7" spans="1:33" s="42" customFormat="1" ht="15.75">
      <c r="A7" s="2146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37"/>
      <c r="S7" s="1037"/>
      <c r="T7" s="1037"/>
      <c r="U7" s="1037"/>
      <c r="V7" s="1037"/>
      <c r="W7" s="1037"/>
      <c r="X7" s="1037"/>
      <c r="Y7" s="1037"/>
      <c r="Z7" s="1037"/>
      <c r="AA7" s="1037"/>
      <c r="AB7" s="1037"/>
      <c r="AC7" s="1037"/>
      <c r="AD7" s="1037"/>
      <c r="AE7" s="1037"/>
      <c r="AF7" s="1037"/>
      <c r="AG7" s="1037"/>
    </row>
    <row r="8" spans="1:33" s="42" customFormat="1" ht="9" customHeight="1">
      <c r="A8" s="1265">
        <v>363</v>
      </c>
      <c r="B8" s="1265"/>
      <c r="R8" s="1037"/>
      <c r="S8" s="1037"/>
      <c r="T8" s="1037"/>
      <c r="U8" s="1037"/>
      <c r="V8" s="1037"/>
      <c r="W8" s="1037"/>
      <c r="X8" s="1037"/>
      <c r="Y8" s="1037"/>
      <c r="Z8" s="1037"/>
      <c r="AA8" s="1037"/>
      <c r="AB8" s="1037"/>
      <c r="AC8" s="1037"/>
      <c r="AD8" s="1037"/>
      <c r="AE8" s="1037"/>
      <c r="AF8" s="1037"/>
      <c r="AG8" s="1037"/>
    </row>
    <row r="9" spans="1:33" s="42" customFormat="1">
      <c r="A9" s="2134" t="s">
        <v>9</v>
      </c>
      <c r="B9" s="2140" t="s">
        <v>10</v>
      </c>
      <c r="C9" s="2141"/>
      <c r="D9" s="2141"/>
      <c r="E9" s="2141"/>
      <c r="F9" s="2141"/>
      <c r="G9" s="2141"/>
      <c r="H9" s="2141"/>
      <c r="I9" s="2142"/>
      <c r="J9" s="2140" t="s">
        <v>11</v>
      </c>
      <c r="K9" s="2141"/>
      <c r="L9" s="2141"/>
      <c r="M9" s="2141"/>
      <c r="N9" s="2141"/>
      <c r="O9" s="2141"/>
      <c r="P9" s="2141"/>
      <c r="Q9" s="2142"/>
      <c r="R9" s="1037"/>
      <c r="S9" s="1037"/>
      <c r="T9" s="1037"/>
      <c r="U9" s="1037"/>
      <c r="V9" s="1037"/>
      <c r="W9" s="1037"/>
      <c r="X9" s="1037"/>
      <c r="Y9" s="1037"/>
      <c r="Z9" s="1037"/>
      <c r="AA9" s="1037"/>
      <c r="AB9" s="1037"/>
      <c r="AC9" s="1037"/>
      <c r="AD9" s="1037"/>
      <c r="AE9" s="1037"/>
      <c r="AF9" s="1037"/>
      <c r="AG9" s="1037"/>
    </row>
    <row r="10" spans="1:33" s="42" customFormat="1">
      <c r="A10" s="2135"/>
      <c r="B10" s="2137" t="s">
        <v>184</v>
      </c>
      <c r="C10" s="2138"/>
      <c r="D10" s="2138"/>
      <c r="E10" s="2139"/>
      <c r="F10" s="2137"/>
      <c r="G10" s="2097"/>
      <c r="H10" s="2097"/>
      <c r="I10" s="2098"/>
      <c r="J10" s="2137" t="s">
        <v>184</v>
      </c>
      <c r="K10" s="2138"/>
      <c r="L10" s="2138"/>
      <c r="M10" s="2139"/>
      <c r="N10" s="2137"/>
      <c r="O10" s="2138"/>
      <c r="P10" s="2138"/>
      <c r="Q10" s="2139"/>
      <c r="R10" s="1037"/>
      <c r="S10" s="1037"/>
      <c r="T10" s="1037"/>
      <c r="U10" s="1037"/>
      <c r="V10" s="1037"/>
      <c r="W10" s="1037"/>
      <c r="X10" s="1037"/>
      <c r="Y10" s="1037"/>
      <c r="Z10" s="1037"/>
      <c r="AA10" s="1037"/>
      <c r="AB10" s="1037"/>
      <c r="AC10" s="1037"/>
      <c r="AD10" s="1037"/>
      <c r="AE10" s="1037"/>
      <c r="AF10" s="1037"/>
      <c r="AG10" s="1037"/>
    </row>
    <row r="11" spans="1:33" s="42" customFormat="1">
      <c r="A11" s="2135"/>
      <c r="B11" s="2137" t="s">
        <v>14</v>
      </c>
      <c r="C11" s="2138"/>
      <c r="E11" s="47">
        <v>1500</v>
      </c>
      <c r="F11" s="2137" t="s">
        <v>14</v>
      </c>
      <c r="G11" s="2138"/>
      <c r="H11" s="46"/>
      <c r="I11" s="47">
        <v>0</v>
      </c>
      <c r="J11" s="2137" t="s">
        <v>14</v>
      </c>
      <c r="K11" s="2138"/>
      <c r="L11" s="46"/>
      <c r="M11" s="47">
        <f>E11</f>
        <v>1500</v>
      </c>
      <c r="N11" s="2137" t="s">
        <v>14</v>
      </c>
      <c r="O11" s="2138"/>
      <c r="P11" s="46"/>
      <c r="Q11" s="47">
        <f>I11</f>
        <v>0</v>
      </c>
      <c r="R11" s="1037"/>
      <c r="S11" s="1037"/>
      <c r="T11" s="1037"/>
      <c r="U11" s="1037"/>
      <c r="V11" s="1037"/>
      <c r="W11" s="1037"/>
      <c r="X11" s="1037"/>
      <c r="Y11" s="1037"/>
      <c r="Z11" s="1037"/>
      <c r="AA11" s="1037"/>
      <c r="AB11" s="1037"/>
      <c r="AC11" s="1037"/>
      <c r="AD11" s="1037"/>
      <c r="AE11" s="1037"/>
      <c r="AF11" s="1037"/>
      <c r="AG11" s="1037"/>
    </row>
    <row r="12" spans="1:33" s="49" customFormat="1" ht="35.25" customHeight="1">
      <c r="A12" s="2136"/>
      <c r="B12" s="48" t="s">
        <v>16</v>
      </c>
      <c r="C12" s="48" t="s">
        <v>17</v>
      </c>
      <c r="D12" s="48"/>
      <c r="E12" s="48" t="s">
        <v>18</v>
      </c>
      <c r="F12" s="48" t="s">
        <v>16</v>
      </c>
      <c r="G12" s="48" t="s">
        <v>17</v>
      </c>
      <c r="H12" s="48"/>
      <c r="I12" s="48" t="s">
        <v>18</v>
      </c>
      <c r="J12" s="48" t="s">
        <v>16</v>
      </c>
      <c r="K12" s="48" t="s">
        <v>17</v>
      </c>
      <c r="L12" s="48"/>
      <c r="M12" s="48" t="s">
        <v>18</v>
      </c>
      <c r="N12" s="48" t="s">
        <v>16</v>
      </c>
      <c r="O12" s="48" t="s">
        <v>17</v>
      </c>
      <c r="P12" s="48"/>
      <c r="Q12" s="48" t="s">
        <v>18</v>
      </c>
    </row>
    <row r="13" spans="1:33" s="51" customFormat="1" ht="11.25">
      <c r="A13" s="50">
        <v>1</v>
      </c>
      <c r="B13" s="50">
        <v>2</v>
      </c>
      <c r="C13" s="50">
        <v>3</v>
      </c>
      <c r="D13" s="50"/>
      <c r="E13" s="50">
        <v>4</v>
      </c>
      <c r="F13" s="50">
        <v>5</v>
      </c>
      <c r="G13" s="50">
        <v>6</v>
      </c>
      <c r="H13" s="50"/>
      <c r="I13" s="50">
        <v>7</v>
      </c>
      <c r="J13" s="50">
        <v>8</v>
      </c>
      <c r="K13" s="50">
        <v>9</v>
      </c>
      <c r="L13" s="50"/>
      <c r="M13" s="50">
        <v>10</v>
      </c>
      <c r="N13" s="50">
        <v>11</v>
      </c>
      <c r="O13" s="50">
        <v>12</v>
      </c>
      <c r="P13" s="50"/>
      <c r="Q13" s="50">
        <v>13</v>
      </c>
    </row>
    <row r="14" spans="1:33" s="49" customFormat="1" ht="14.25">
      <c r="A14" s="52">
        <v>0</v>
      </c>
      <c r="B14" s="1111"/>
      <c r="C14" s="1982"/>
      <c r="D14" s="1982"/>
      <c r="E14" s="1966">
        <v>518.70000000000005</v>
      </c>
      <c r="F14" s="1982"/>
      <c r="G14" s="1982"/>
      <c r="H14" s="1982"/>
      <c r="I14" s="1982"/>
      <c r="J14" s="1983"/>
      <c r="K14" s="1982"/>
      <c r="L14" s="1982"/>
      <c r="M14" s="1966">
        <v>64.349999999999994</v>
      </c>
      <c r="N14" s="1534"/>
      <c r="O14" s="1112"/>
      <c r="P14" s="1112"/>
      <c r="Q14" s="1112"/>
    </row>
    <row r="15" spans="1:33" s="1471" customFormat="1" ht="15">
      <c r="A15" s="1469">
        <v>1</v>
      </c>
      <c r="B15" s="1111"/>
      <c r="C15" s="1982"/>
      <c r="D15" s="1982"/>
      <c r="E15" s="1966">
        <v>478.5</v>
      </c>
      <c r="F15" s="1984"/>
      <c r="G15" s="1982"/>
      <c r="H15" s="1984"/>
      <c r="I15" s="1984"/>
      <c r="J15" s="1985"/>
      <c r="K15" s="1984"/>
      <c r="L15" s="1984"/>
      <c r="M15" s="1966">
        <v>54.75</v>
      </c>
      <c r="N15" s="1534"/>
      <c r="O15" s="1470"/>
      <c r="P15" s="1470"/>
      <c r="Q15" s="1470"/>
    </row>
    <row r="16" spans="1:33" s="49" customFormat="1" ht="15">
      <c r="A16" s="52">
        <v>2</v>
      </c>
      <c r="B16" s="1111"/>
      <c r="C16" s="1982"/>
      <c r="D16" s="1982"/>
      <c r="E16" s="1966">
        <v>423.15</v>
      </c>
      <c r="F16" s="1984"/>
      <c r="G16" s="1982"/>
      <c r="H16" s="1984"/>
      <c r="I16" s="1984"/>
      <c r="J16" s="1985"/>
      <c r="K16" s="1984"/>
      <c r="L16" s="1984"/>
      <c r="M16" s="1966">
        <v>54.600000000000009</v>
      </c>
      <c r="N16" s="1534"/>
      <c r="O16" s="1112"/>
      <c r="P16" s="1112"/>
      <c r="Q16" s="1112"/>
    </row>
    <row r="17" spans="1:17" s="49" customFormat="1" ht="15">
      <c r="A17" s="52">
        <v>3</v>
      </c>
      <c r="B17" s="1111"/>
      <c r="C17" s="1982"/>
      <c r="D17" s="1982"/>
      <c r="E17" s="1966">
        <v>406.49999999999994</v>
      </c>
      <c r="F17" s="1984"/>
      <c r="G17" s="1982"/>
      <c r="H17" s="1984"/>
      <c r="I17" s="1984"/>
      <c r="J17" s="1985"/>
      <c r="K17" s="1984"/>
      <c r="L17" s="1984"/>
      <c r="M17" s="1966">
        <v>46.8</v>
      </c>
      <c r="N17" s="1534"/>
      <c r="O17" s="1112"/>
      <c r="P17" s="1112"/>
      <c r="Q17" s="1112"/>
    </row>
    <row r="18" spans="1:17" s="49" customFormat="1" ht="15">
      <c r="A18" s="52">
        <v>4</v>
      </c>
      <c r="B18" s="1111"/>
      <c r="C18" s="1982"/>
      <c r="D18" s="1982"/>
      <c r="E18" s="1966">
        <v>414.3</v>
      </c>
      <c r="F18" s="1984"/>
      <c r="G18" s="1982"/>
      <c r="H18" s="1984"/>
      <c r="I18" s="1984"/>
      <c r="J18" s="1985"/>
      <c r="K18" s="1984"/>
      <c r="L18" s="1984"/>
      <c r="M18" s="1966">
        <v>63</v>
      </c>
      <c r="N18" s="1534"/>
      <c r="O18" s="1112"/>
      <c r="P18" s="1112"/>
      <c r="Q18" s="1112"/>
    </row>
    <row r="19" spans="1:17" s="49" customFormat="1" ht="15">
      <c r="A19" s="52">
        <v>5</v>
      </c>
      <c r="B19" s="1111"/>
      <c r="C19" s="1982"/>
      <c r="D19" s="1982"/>
      <c r="E19" s="1966">
        <v>490.04999999999995</v>
      </c>
      <c r="F19" s="1984"/>
      <c r="G19" s="1982"/>
      <c r="H19" s="1984"/>
      <c r="I19" s="1984"/>
      <c r="J19" s="1985"/>
      <c r="K19" s="1984"/>
      <c r="L19" s="1984"/>
      <c r="M19" s="1966">
        <v>66.75</v>
      </c>
      <c r="N19" s="1534"/>
      <c r="O19" s="1112"/>
      <c r="P19" s="1112"/>
      <c r="Q19" s="1112"/>
    </row>
    <row r="20" spans="1:17" s="49" customFormat="1" ht="15">
      <c r="A20" s="52">
        <v>6</v>
      </c>
      <c r="B20" s="1111"/>
      <c r="C20" s="1982"/>
      <c r="D20" s="1982"/>
      <c r="E20" s="1966">
        <v>580.79999999999995</v>
      </c>
      <c r="F20" s="1984"/>
      <c r="G20" s="1982"/>
      <c r="H20" s="1984"/>
      <c r="I20" s="1984"/>
      <c r="J20" s="1985"/>
      <c r="K20" s="1984"/>
      <c r="L20" s="1984"/>
      <c r="M20" s="1966">
        <v>43.05</v>
      </c>
      <c r="N20" s="1534"/>
      <c r="O20" s="1112"/>
      <c r="P20" s="1112"/>
      <c r="Q20" s="1112"/>
    </row>
    <row r="21" spans="1:17" s="49" customFormat="1" ht="15">
      <c r="A21" s="52">
        <v>7</v>
      </c>
      <c r="B21" s="1111"/>
      <c r="C21" s="1982"/>
      <c r="D21" s="1982"/>
      <c r="E21" s="1966">
        <v>640.95000000000005</v>
      </c>
      <c r="F21" s="1984"/>
      <c r="G21" s="1982"/>
      <c r="H21" s="1984"/>
      <c r="I21" s="1984"/>
      <c r="J21" s="1985"/>
      <c r="K21" s="1984"/>
      <c r="L21" s="1984"/>
      <c r="M21" s="1966">
        <v>58.649999999999991</v>
      </c>
      <c r="N21" s="1534"/>
      <c r="O21" s="1112"/>
      <c r="P21" s="1112"/>
      <c r="Q21" s="1112"/>
    </row>
    <row r="22" spans="1:17" s="49" customFormat="1" ht="15">
      <c r="A22" s="52">
        <v>8</v>
      </c>
      <c r="B22" s="1111"/>
      <c r="C22" s="1982"/>
      <c r="D22" s="1982"/>
      <c r="E22" s="1966">
        <v>689.84999999999991</v>
      </c>
      <c r="F22" s="1984"/>
      <c r="G22" s="1982"/>
      <c r="H22" s="1984"/>
      <c r="I22" s="1984"/>
      <c r="J22" s="1985"/>
      <c r="K22" s="1984"/>
      <c r="L22" s="1984"/>
      <c r="M22" s="1966">
        <v>95.4</v>
      </c>
      <c r="N22" s="1534"/>
      <c r="O22" s="1112"/>
      <c r="P22" s="1112"/>
      <c r="Q22" s="1112"/>
    </row>
    <row r="23" spans="1:17" s="49" customFormat="1" ht="15">
      <c r="A23" s="52">
        <v>9</v>
      </c>
      <c r="B23" s="1111"/>
      <c r="C23" s="1982"/>
      <c r="D23" s="1982"/>
      <c r="E23" s="1966">
        <v>715.35</v>
      </c>
      <c r="F23" s="1984"/>
      <c r="G23" s="1982"/>
      <c r="H23" s="1984"/>
      <c r="I23" s="1984"/>
      <c r="J23" s="1985"/>
      <c r="K23" s="1984"/>
      <c r="L23" s="1984"/>
      <c r="M23" s="1966">
        <v>106.20000000000002</v>
      </c>
      <c r="N23" s="1534"/>
      <c r="O23" s="1112"/>
      <c r="P23" s="1112"/>
      <c r="Q23" s="1112"/>
    </row>
    <row r="24" spans="1:17" s="49" customFormat="1" ht="15">
      <c r="A24" s="52">
        <v>10</v>
      </c>
      <c r="B24" s="1111"/>
      <c r="C24" s="1982"/>
      <c r="D24" s="1982"/>
      <c r="E24" s="1966">
        <v>705.45</v>
      </c>
      <c r="F24" s="1984"/>
      <c r="G24" s="1982"/>
      <c r="H24" s="1984"/>
      <c r="I24" s="1984"/>
      <c r="J24" s="1985"/>
      <c r="K24" s="1984"/>
      <c r="L24" s="1984"/>
      <c r="M24" s="1966">
        <v>93</v>
      </c>
      <c r="N24" s="1534"/>
      <c r="O24" s="1112"/>
      <c r="P24" s="1112"/>
      <c r="Q24" s="1112"/>
    </row>
    <row r="25" spans="1:17" s="49" customFormat="1" ht="15">
      <c r="A25" s="52">
        <v>11</v>
      </c>
      <c r="B25" s="1111"/>
      <c r="C25" s="1982"/>
      <c r="D25" s="1982"/>
      <c r="E25" s="1966">
        <v>706.5</v>
      </c>
      <c r="F25" s="1984"/>
      <c r="G25" s="1982"/>
      <c r="H25" s="1984"/>
      <c r="I25" s="1984"/>
      <c r="J25" s="1985"/>
      <c r="K25" s="1984"/>
      <c r="L25" s="1984"/>
      <c r="M25" s="1966">
        <v>84.45</v>
      </c>
      <c r="N25" s="1534"/>
      <c r="O25" s="1112"/>
      <c r="P25" s="1112"/>
      <c r="Q25" s="1112"/>
    </row>
    <row r="26" spans="1:17" s="49" customFormat="1" ht="15">
      <c r="A26" s="52">
        <v>12</v>
      </c>
      <c r="B26" s="1111"/>
      <c r="C26" s="1982"/>
      <c r="D26" s="1982"/>
      <c r="E26" s="1966">
        <v>732.75</v>
      </c>
      <c r="F26" s="1984"/>
      <c r="G26" s="1982"/>
      <c r="H26" s="1984"/>
      <c r="I26" s="1984"/>
      <c r="J26" s="1985"/>
      <c r="K26" s="1984"/>
      <c r="L26" s="1984"/>
      <c r="M26" s="1966">
        <v>99.000000000000014</v>
      </c>
      <c r="N26" s="1534"/>
      <c r="O26" s="1112"/>
      <c r="P26" s="1112"/>
      <c r="Q26" s="1112"/>
    </row>
    <row r="27" spans="1:17" s="49" customFormat="1" ht="15">
      <c r="A27" s="52">
        <v>13</v>
      </c>
      <c r="B27" s="1111"/>
      <c r="C27" s="1982"/>
      <c r="D27" s="1982"/>
      <c r="E27" s="1966">
        <v>711</v>
      </c>
      <c r="F27" s="1984"/>
      <c r="G27" s="1982"/>
      <c r="H27" s="1984"/>
      <c r="I27" s="1984"/>
      <c r="J27" s="1985"/>
      <c r="K27" s="1984"/>
      <c r="L27" s="1984"/>
      <c r="M27" s="1966">
        <v>80.25</v>
      </c>
      <c r="N27" s="1534"/>
      <c r="O27" s="1112"/>
      <c r="P27" s="1112"/>
      <c r="Q27" s="1112"/>
    </row>
    <row r="28" spans="1:17" s="49" customFormat="1" ht="15">
      <c r="A28" s="52">
        <v>14</v>
      </c>
      <c r="B28" s="1111"/>
      <c r="C28" s="1982"/>
      <c r="D28" s="1982"/>
      <c r="E28" s="1966">
        <v>683.09999999999991</v>
      </c>
      <c r="F28" s="1984"/>
      <c r="G28" s="1982"/>
      <c r="H28" s="1984"/>
      <c r="I28" s="1984"/>
      <c r="J28" s="1985"/>
      <c r="K28" s="1984"/>
      <c r="L28" s="1984"/>
      <c r="M28" s="1966">
        <v>83.85</v>
      </c>
      <c r="N28" s="1534"/>
      <c r="O28" s="1112"/>
      <c r="P28" s="1112"/>
      <c r="Q28" s="1112"/>
    </row>
    <row r="29" spans="1:17" s="49" customFormat="1" ht="15">
      <c r="A29" s="52">
        <v>15</v>
      </c>
      <c r="B29" s="1111"/>
      <c r="C29" s="1982"/>
      <c r="D29" s="1982"/>
      <c r="E29" s="1966">
        <v>678.59999999999991</v>
      </c>
      <c r="F29" s="1984"/>
      <c r="G29" s="1982"/>
      <c r="H29" s="1984"/>
      <c r="I29" s="1984"/>
      <c r="J29" s="1985"/>
      <c r="K29" s="1984"/>
      <c r="L29" s="1984"/>
      <c r="M29" s="1966">
        <v>77.099999999999994</v>
      </c>
      <c r="N29" s="1534"/>
      <c r="O29" s="1112"/>
      <c r="P29" s="1112"/>
      <c r="Q29" s="1112"/>
    </row>
    <row r="30" spans="1:17" s="49" customFormat="1" ht="15">
      <c r="A30" s="52">
        <v>16</v>
      </c>
      <c r="B30" s="1111"/>
      <c r="C30" s="1982"/>
      <c r="D30" s="1982"/>
      <c r="E30" s="1966">
        <v>682.65</v>
      </c>
      <c r="F30" s="1984"/>
      <c r="G30" s="1982"/>
      <c r="H30" s="1984"/>
      <c r="I30" s="1984"/>
      <c r="J30" s="1985"/>
      <c r="K30" s="1984"/>
      <c r="L30" s="1984"/>
      <c r="M30" s="1966">
        <v>83.25</v>
      </c>
      <c r="N30" s="1534"/>
      <c r="O30" s="1112"/>
      <c r="P30" s="1112"/>
      <c r="Q30" s="1112"/>
    </row>
    <row r="31" spans="1:17" s="54" customFormat="1" ht="15">
      <c r="A31" s="52">
        <v>17</v>
      </c>
      <c r="B31" s="1111"/>
      <c r="C31" s="1982"/>
      <c r="D31" s="1982"/>
      <c r="E31" s="1966">
        <v>683.40000000000009</v>
      </c>
      <c r="F31" s="1984"/>
      <c r="G31" s="1982"/>
      <c r="H31" s="1984"/>
      <c r="I31" s="1984"/>
      <c r="J31" s="1985"/>
      <c r="K31" s="1984"/>
      <c r="L31" s="1984"/>
      <c r="M31" s="1966">
        <v>88.050000000000011</v>
      </c>
      <c r="N31" s="1534"/>
      <c r="O31" s="1112"/>
      <c r="P31" s="1112"/>
      <c r="Q31" s="1112"/>
    </row>
    <row r="32" spans="1:17" s="54" customFormat="1" ht="15">
      <c r="A32" s="52">
        <v>18</v>
      </c>
      <c r="B32" s="1111"/>
      <c r="C32" s="1982"/>
      <c r="D32" s="1982"/>
      <c r="E32" s="1966">
        <v>721.95</v>
      </c>
      <c r="F32" s="1984"/>
      <c r="G32" s="1982"/>
      <c r="H32" s="1984"/>
      <c r="I32" s="1984"/>
      <c r="J32" s="1985"/>
      <c r="K32" s="1984"/>
      <c r="L32" s="1984"/>
      <c r="M32" s="1966">
        <v>88.35</v>
      </c>
      <c r="N32" s="1534"/>
      <c r="O32" s="1112"/>
      <c r="P32" s="1112"/>
      <c r="Q32" s="1112"/>
    </row>
    <row r="33" spans="1:33" s="54" customFormat="1" ht="15">
      <c r="A33" s="52">
        <v>19</v>
      </c>
      <c r="B33" s="1111"/>
      <c r="C33" s="1982"/>
      <c r="D33" s="1982"/>
      <c r="E33" s="1966">
        <v>748.2</v>
      </c>
      <c r="F33" s="1984"/>
      <c r="G33" s="1982"/>
      <c r="H33" s="1984"/>
      <c r="I33" s="1984"/>
      <c r="J33" s="1985"/>
      <c r="K33" s="1984"/>
      <c r="L33" s="1984"/>
      <c r="M33" s="1966">
        <v>92.85</v>
      </c>
      <c r="N33" s="1534"/>
      <c r="O33" s="1112"/>
      <c r="P33" s="1112"/>
      <c r="Q33" s="1112"/>
    </row>
    <row r="34" spans="1:33" s="54" customFormat="1" ht="15">
      <c r="A34" s="52">
        <v>20</v>
      </c>
      <c r="B34" s="1111"/>
      <c r="C34" s="1982"/>
      <c r="D34" s="1982"/>
      <c r="E34" s="1966">
        <v>732.75</v>
      </c>
      <c r="F34" s="1984"/>
      <c r="G34" s="1982"/>
      <c r="H34" s="1984"/>
      <c r="I34" s="1984"/>
      <c r="J34" s="1985"/>
      <c r="K34" s="1984"/>
      <c r="L34" s="1984"/>
      <c r="M34" s="1966">
        <v>77.400000000000006</v>
      </c>
      <c r="N34" s="1534"/>
      <c r="O34" s="1112"/>
      <c r="P34" s="1112"/>
      <c r="Q34" s="1112"/>
    </row>
    <row r="35" spans="1:33" s="54" customFormat="1" ht="15">
      <c r="A35" s="52">
        <v>21</v>
      </c>
      <c r="B35" s="1111"/>
      <c r="C35" s="1982"/>
      <c r="D35" s="1982"/>
      <c r="E35" s="1966">
        <v>721.34999999999991</v>
      </c>
      <c r="F35" s="1984"/>
      <c r="G35" s="1982"/>
      <c r="H35" s="1984"/>
      <c r="I35" s="1984"/>
      <c r="J35" s="1985"/>
      <c r="K35" s="1984"/>
      <c r="L35" s="1984"/>
      <c r="M35" s="1966">
        <v>72.300000000000011</v>
      </c>
      <c r="N35" s="1534"/>
      <c r="O35" s="1112"/>
      <c r="P35" s="1112"/>
      <c r="Q35" s="1112"/>
    </row>
    <row r="36" spans="1:33" s="54" customFormat="1" ht="15">
      <c r="A36" s="52">
        <v>22</v>
      </c>
      <c r="B36" s="1111"/>
      <c r="C36" s="1982"/>
      <c r="D36" s="1982"/>
      <c r="E36" s="1966">
        <v>690.3</v>
      </c>
      <c r="F36" s="1984"/>
      <c r="G36" s="1982"/>
      <c r="H36" s="1984"/>
      <c r="I36" s="1984"/>
      <c r="J36" s="1985"/>
      <c r="K36" s="1984"/>
      <c r="L36" s="1984"/>
      <c r="M36" s="1966">
        <v>61.65</v>
      </c>
      <c r="N36" s="1534"/>
      <c r="O36" s="1112"/>
      <c r="P36" s="1112"/>
      <c r="Q36" s="1112"/>
    </row>
    <row r="37" spans="1:33" s="54" customFormat="1" ht="15">
      <c r="A37" s="52">
        <v>23</v>
      </c>
      <c r="B37" s="1111"/>
      <c r="C37" s="1982"/>
      <c r="D37" s="1982"/>
      <c r="E37" s="1966">
        <v>586.20000000000005</v>
      </c>
      <c r="F37" s="1984"/>
      <c r="G37" s="1984"/>
      <c r="H37" s="1984"/>
      <c r="I37" s="1984"/>
      <c r="J37" s="1985"/>
      <c r="K37" s="1984"/>
      <c r="L37" s="1984"/>
      <c r="M37" s="1966">
        <v>52.5</v>
      </c>
      <c r="N37" s="1534"/>
      <c r="O37" s="1112"/>
      <c r="P37" s="1112"/>
      <c r="Q37" s="1112"/>
    </row>
    <row r="38" spans="1:33" s="54" customFormat="1" ht="15">
      <c r="A38" s="52" t="s">
        <v>19</v>
      </c>
      <c r="B38" s="1184"/>
      <c r="C38" s="1535"/>
      <c r="D38" s="1535"/>
      <c r="E38" s="1541">
        <f>SUM(E14:E37)</f>
        <v>15142.35</v>
      </c>
      <c r="F38" s="1542"/>
      <c r="G38" s="1542"/>
      <c r="H38" s="1542"/>
      <c r="I38" s="1541">
        <f>SUM(I14:I37)</f>
        <v>0</v>
      </c>
      <c r="J38" s="1542"/>
      <c r="K38" s="1542"/>
      <c r="L38" s="1542"/>
      <c r="M38" s="1541">
        <f>SUM(M14:M37)</f>
        <v>1787.55</v>
      </c>
      <c r="N38" s="1535"/>
      <c r="O38" s="1184"/>
      <c r="P38" s="1184"/>
      <c r="Q38" s="1185">
        <f>SUM(Q14:Q37)</f>
        <v>0</v>
      </c>
    </row>
    <row r="39" spans="1:33" s="42" customFormat="1" ht="12.75" customHeight="1">
      <c r="A39" s="42" t="s">
        <v>20</v>
      </c>
      <c r="R39" s="1037"/>
      <c r="S39" s="1037"/>
      <c r="T39" s="1037"/>
      <c r="U39" s="1037"/>
      <c r="V39" s="1037"/>
      <c r="W39" s="1037"/>
      <c r="X39" s="1037"/>
      <c r="Y39" s="1037"/>
      <c r="Z39" s="1037"/>
      <c r="AA39" s="1037"/>
      <c r="AB39" s="1037"/>
      <c r="AC39" s="1037"/>
      <c r="AD39" s="1037"/>
      <c r="AE39" s="1037"/>
      <c r="AF39" s="1037"/>
      <c r="AG39" s="1037"/>
    </row>
    <row r="40" spans="1:33" s="42" customFormat="1" ht="12.75" customHeight="1">
      <c r="A40" s="42" t="s">
        <v>21</v>
      </c>
      <c r="R40" s="1037"/>
      <c r="S40" s="1037"/>
      <c r="T40" s="1037"/>
      <c r="U40" s="1037"/>
      <c r="V40" s="1037"/>
      <c r="W40" s="1037"/>
      <c r="X40" s="1037"/>
      <c r="Y40" s="1037"/>
      <c r="Z40" s="1037"/>
      <c r="AA40" s="1037"/>
      <c r="AB40" s="1037"/>
      <c r="AC40" s="1037"/>
      <c r="AD40" s="1037"/>
      <c r="AE40" s="1037"/>
      <c r="AF40" s="1037"/>
      <c r="AG40" s="1037"/>
    </row>
    <row r="41" spans="1:33">
      <c r="A41" s="42" t="s">
        <v>563</v>
      </c>
      <c r="K41" s="42"/>
      <c r="L41" s="42"/>
      <c r="M41" s="42"/>
      <c r="N41" s="42"/>
      <c r="O41" s="42"/>
      <c r="P41" s="42"/>
      <c r="Q41" s="42"/>
      <c r="R41" s="1038"/>
      <c r="S41" s="1038"/>
      <c r="T41" s="1038"/>
      <c r="U41" s="1038"/>
      <c r="V41" s="1038"/>
      <c r="W41" s="1038"/>
      <c r="X41" s="1038"/>
      <c r="Y41" s="1038"/>
      <c r="Z41" s="1038"/>
      <c r="AA41" s="1038"/>
      <c r="AB41" s="1038"/>
      <c r="AC41" s="1038"/>
      <c r="AD41" s="1038"/>
      <c r="AE41" s="1038"/>
      <c r="AF41" s="1038"/>
      <c r="AG41" s="1038"/>
    </row>
    <row r="42" spans="1:33">
      <c r="A42" s="42" t="s">
        <v>23</v>
      </c>
      <c r="R42" s="1038"/>
      <c r="S42" s="1038"/>
      <c r="T42" s="1038"/>
      <c r="U42" s="1038"/>
      <c r="V42" s="1038"/>
      <c r="W42" s="1038"/>
      <c r="X42" s="1038"/>
      <c r="Y42" s="1038"/>
      <c r="Z42" s="1038"/>
      <c r="AA42" s="1038"/>
      <c r="AB42" s="1038"/>
      <c r="AC42" s="1038"/>
      <c r="AD42" s="1038"/>
      <c r="AE42" s="1038"/>
      <c r="AF42" s="1038"/>
      <c r="AG42" s="1038"/>
    </row>
    <row r="43" spans="1:33">
      <c r="R43" s="1038"/>
      <c r="S43" s="1038"/>
      <c r="T43" s="1038"/>
      <c r="U43" s="1038"/>
      <c r="V43" s="1038"/>
      <c r="W43" s="1038"/>
      <c r="X43" s="1038"/>
      <c r="Y43" s="1038"/>
      <c r="Z43" s="1038"/>
      <c r="AA43" s="1038"/>
      <c r="AB43" s="1038"/>
      <c r="AC43" s="1038"/>
      <c r="AD43" s="1038"/>
      <c r="AE43" s="1038"/>
      <c r="AF43" s="1038"/>
      <c r="AG43" s="1038"/>
    </row>
  </sheetData>
  <mergeCells count="20">
    <mergeCell ref="B1:F1"/>
    <mergeCell ref="B2:F2"/>
    <mergeCell ref="A6:Q6"/>
    <mergeCell ref="A7:Q7"/>
    <mergeCell ref="N1:Q1"/>
    <mergeCell ref="N2:Q2"/>
    <mergeCell ref="N3:Q3"/>
    <mergeCell ref="B5:C5"/>
    <mergeCell ref="B4:C4"/>
    <mergeCell ref="A9:A12"/>
    <mergeCell ref="J10:M10"/>
    <mergeCell ref="B10:E10"/>
    <mergeCell ref="F10:I10"/>
    <mergeCell ref="N10:Q10"/>
    <mergeCell ref="B11:C11"/>
    <mergeCell ref="N11:O11"/>
    <mergeCell ref="B9:I9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92D050"/>
  </sheetPr>
  <dimension ref="A1:AG43"/>
  <sheetViews>
    <sheetView zoomScale="85" zoomScaleNormal="85" zoomScaleSheetLayoutView="100" workbookViewId="0">
      <selection activeCell="T16" sqref="T16"/>
    </sheetView>
  </sheetViews>
  <sheetFormatPr defaultColWidth="9.140625" defaultRowHeight="12.75"/>
  <cols>
    <col min="1" max="1" width="5.42578125" style="68" customWidth="1"/>
    <col min="2" max="3" width="11.28515625" style="68" customWidth="1"/>
    <col min="4" max="4" width="11.28515625" style="68" hidden="1" customWidth="1"/>
    <col min="5" max="7" width="11.28515625" style="68" customWidth="1"/>
    <col min="8" max="8" width="11.28515625" style="68" hidden="1" customWidth="1"/>
    <col min="9" max="11" width="11.28515625" style="68" customWidth="1"/>
    <col min="12" max="12" width="11.28515625" style="68" hidden="1" customWidth="1"/>
    <col min="13" max="15" width="11.28515625" style="68" customWidth="1"/>
    <col min="16" max="16" width="11.28515625" style="68" hidden="1" customWidth="1"/>
    <col min="17" max="17" width="11.28515625" style="68" customWidth="1"/>
    <col min="18" max="16384" width="9.140625" style="68"/>
  </cols>
  <sheetData>
    <row r="1" spans="1:33" s="56" customFormat="1" ht="18.75" customHeight="1">
      <c r="B1" s="2163" t="s">
        <v>405</v>
      </c>
      <c r="C1" s="2083"/>
      <c r="D1" s="2083"/>
      <c r="E1" s="2083"/>
      <c r="F1" s="2083"/>
      <c r="J1" s="799" t="s">
        <v>171</v>
      </c>
      <c r="N1" s="2157" t="s">
        <v>33</v>
      </c>
      <c r="O1" s="2157"/>
      <c r="P1" s="2157"/>
      <c r="Q1" s="2157"/>
      <c r="R1" s="1035"/>
      <c r="S1" s="1035"/>
      <c r="T1" s="1035"/>
      <c r="U1" s="1035"/>
      <c r="V1" s="1035"/>
      <c r="W1" s="1035"/>
      <c r="X1" s="1035"/>
      <c r="Y1" s="1035"/>
      <c r="Z1" s="1035"/>
      <c r="AA1" s="1035"/>
      <c r="AB1" s="1035"/>
      <c r="AC1" s="1035"/>
      <c r="AD1" s="1035"/>
      <c r="AE1" s="1035"/>
      <c r="AF1" s="1035"/>
      <c r="AG1" s="1035"/>
    </row>
    <row r="2" spans="1:33" s="56" customFormat="1" ht="10.5" customHeight="1">
      <c r="B2" s="2158" t="s">
        <v>1</v>
      </c>
      <c r="C2" s="2090"/>
      <c r="D2" s="2090"/>
      <c r="E2" s="2090"/>
      <c r="F2" s="2090"/>
      <c r="I2" s="56" t="s">
        <v>28</v>
      </c>
      <c r="N2" s="2158" t="s">
        <v>2</v>
      </c>
      <c r="O2" s="2159"/>
      <c r="P2" s="2159"/>
      <c r="Q2" s="2159"/>
      <c r="R2" s="1035"/>
      <c r="S2" s="1035"/>
      <c r="T2" s="1035"/>
      <c r="U2" s="1035"/>
      <c r="V2" s="1035"/>
      <c r="W2" s="1035"/>
      <c r="X2" s="1035"/>
      <c r="Y2" s="1035"/>
      <c r="Z2" s="1035"/>
      <c r="AA2" s="1035"/>
      <c r="AB2" s="1035"/>
      <c r="AC2" s="1035"/>
      <c r="AD2" s="1035"/>
      <c r="AE2" s="1035"/>
      <c r="AF2" s="1035"/>
      <c r="AG2" s="1035"/>
    </row>
    <row r="3" spans="1:33" s="56" customFormat="1" ht="13.5" customHeight="1">
      <c r="N3" s="56" t="s">
        <v>3</v>
      </c>
      <c r="R3" s="1035"/>
      <c r="S3" s="1035"/>
      <c r="T3" s="1035"/>
      <c r="U3" s="1035"/>
      <c r="V3" s="1035"/>
      <c r="W3" s="1035"/>
      <c r="X3" s="1035"/>
      <c r="Y3" s="1035"/>
      <c r="Z3" s="1035"/>
      <c r="AA3" s="1035"/>
      <c r="AB3" s="1035"/>
      <c r="AC3" s="1035"/>
      <c r="AD3" s="1035"/>
      <c r="AE3" s="1035"/>
      <c r="AF3" s="1035"/>
      <c r="AG3" s="1035"/>
    </row>
    <row r="4" spans="1:33" s="56" customFormat="1" ht="15" customHeight="1">
      <c r="B4" s="2162" t="s">
        <v>4</v>
      </c>
      <c r="C4" s="2083"/>
      <c r="D4" s="58"/>
      <c r="E4" s="1035"/>
      <c r="F4" s="1035"/>
      <c r="G4" s="1035"/>
      <c r="H4" s="1035"/>
      <c r="I4" s="862" t="s">
        <v>5</v>
      </c>
      <c r="J4" s="57"/>
      <c r="K4" s="57"/>
      <c r="L4" s="57"/>
      <c r="O4" s="59" t="s">
        <v>34</v>
      </c>
      <c r="R4" s="1035"/>
      <c r="S4" s="1035"/>
      <c r="T4" s="1035"/>
      <c r="U4" s="1035"/>
      <c r="V4" s="1035"/>
      <c r="W4" s="1035"/>
      <c r="X4" s="1035"/>
      <c r="Y4" s="1035"/>
      <c r="Z4" s="1035"/>
      <c r="AA4" s="1035"/>
      <c r="AB4" s="1035"/>
      <c r="AC4" s="1035"/>
      <c r="AD4" s="1035"/>
      <c r="AE4" s="1035"/>
      <c r="AF4" s="1035"/>
      <c r="AG4" s="1035"/>
    </row>
    <row r="5" spans="1:33" s="56" customFormat="1" ht="9.75" customHeight="1">
      <c r="B5" s="2168" t="s">
        <v>7</v>
      </c>
      <c r="C5" s="2081"/>
      <c r="D5" s="57"/>
      <c r="E5" s="57"/>
      <c r="R5" s="1035"/>
      <c r="S5" s="1035"/>
      <c r="T5" s="1035"/>
      <c r="U5" s="1035"/>
      <c r="V5" s="1035"/>
      <c r="W5" s="1035"/>
      <c r="X5" s="1035"/>
      <c r="Y5" s="1035"/>
      <c r="Z5" s="1035"/>
      <c r="AA5" s="1035"/>
      <c r="AB5" s="1035"/>
      <c r="AC5" s="1035"/>
      <c r="AD5" s="1035"/>
      <c r="AE5" s="1035"/>
      <c r="AF5" s="1035"/>
      <c r="AG5" s="1035"/>
    </row>
    <row r="6" spans="1:33" s="56" customFormat="1" ht="12" customHeight="1">
      <c r="A6" s="2160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35"/>
      <c r="S6" s="1035"/>
      <c r="T6" s="1035"/>
      <c r="U6" s="1035"/>
      <c r="V6" s="1035"/>
      <c r="W6" s="1035"/>
      <c r="X6" s="1035"/>
      <c r="Y6" s="1035"/>
      <c r="Z6" s="1035"/>
      <c r="AA6" s="1035"/>
      <c r="AB6" s="1035"/>
      <c r="AC6" s="1035"/>
      <c r="AD6" s="1035"/>
      <c r="AE6" s="1035"/>
      <c r="AF6" s="1035"/>
      <c r="AG6" s="1035"/>
    </row>
    <row r="7" spans="1:33" s="56" customFormat="1" ht="15.75">
      <c r="A7" s="2161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35"/>
      <c r="S7" s="1035"/>
      <c r="T7" s="1035"/>
      <c r="U7" s="1035"/>
      <c r="V7" s="1035"/>
      <c r="W7" s="1035"/>
      <c r="X7" s="1035"/>
      <c r="Y7" s="1035"/>
      <c r="Z7" s="1035"/>
      <c r="AA7" s="1035"/>
      <c r="AB7" s="1035"/>
      <c r="AC7" s="1035"/>
      <c r="AD7" s="1035"/>
      <c r="AE7" s="1035"/>
      <c r="AF7" s="1035"/>
      <c r="AG7" s="1035"/>
    </row>
    <row r="8" spans="1:33" s="56" customFormat="1" ht="9" customHeight="1">
      <c r="A8" s="1264">
        <v>372</v>
      </c>
      <c r="B8" s="1263" t="s">
        <v>296</v>
      </c>
      <c r="R8" s="1035"/>
      <c r="S8" s="1035"/>
      <c r="T8" s="1035"/>
      <c r="U8" s="1035"/>
      <c r="V8" s="1035"/>
      <c r="W8" s="1035"/>
      <c r="X8" s="1035"/>
      <c r="Y8" s="1035"/>
      <c r="Z8" s="1035"/>
      <c r="AA8" s="1035"/>
      <c r="AB8" s="1035"/>
      <c r="AC8" s="1035"/>
      <c r="AD8" s="1035"/>
      <c r="AE8" s="1035"/>
      <c r="AF8" s="1035"/>
      <c r="AG8" s="1035"/>
    </row>
    <row r="9" spans="1:33" s="56" customFormat="1">
      <c r="A9" s="2164" t="s">
        <v>9</v>
      </c>
      <c r="B9" s="2154" t="s">
        <v>10</v>
      </c>
      <c r="C9" s="2155"/>
      <c r="D9" s="2155"/>
      <c r="E9" s="2155"/>
      <c r="F9" s="2155"/>
      <c r="G9" s="2155"/>
      <c r="H9" s="2155"/>
      <c r="I9" s="2156"/>
      <c r="J9" s="2154" t="s">
        <v>11</v>
      </c>
      <c r="K9" s="2155"/>
      <c r="L9" s="2155"/>
      <c r="M9" s="2155"/>
      <c r="N9" s="2155"/>
      <c r="O9" s="2155"/>
      <c r="P9" s="2155"/>
      <c r="Q9" s="2156"/>
      <c r="R9" s="1035"/>
      <c r="S9" s="1035"/>
      <c r="T9" s="1035"/>
      <c r="U9" s="1035"/>
      <c r="V9" s="1035"/>
      <c r="W9" s="1035"/>
      <c r="X9" s="1035"/>
      <c r="Y9" s="1035"/>
      <c r="Z9" s="1035"/>
      <c r="AA9" s="1035"/>
      <c r="AB9" s="1035"/>
      <c r="AC9" s="1035"/>
      <c r="AD9" s="1035"/>
      <c r="AE9" s="1035"/>
      <c r="AF9" s="1035"/>
      <c r="AG9" s="1035"/>
    </row>
    <row r="10" spans="1:33" s="56" customFormat="1">
      <c r="A10" s="2165"/>
      <c r="B10" s="2152" t="s">
        <v>451</v>
      </c>
      <c r="C10" s="2153"/>
      <c r="D10" s="2153"/>
      <c r="E10" s="2167"/>
      <c r="F10" s="2152" t="s">
        <v>452</v>
      </c>
      <c r="G10" s="2097"/>
      <c r="H10" s="2097"/>
      <c r="I10" s="2098"/>
      <c r="J10" s="2152" t="s">
        <v>451</v>
      </c>
      <c r="K10" s="2153"/>
      <c r="L10" s="2153"/>
      <c r="M10" s="2167"/>
      <c r="N10" s="2152" t="s">
        <v>452</v>
      </c>
      <c r="O10" s="2097"/>
      <c r="P10" s="2097"/>
      <c r="Q10" s="2098"/>
      <c r="R10" s="1035"/>
      <c r="S10" s="1035"/>
      <c r="T10" s="1035"/>
      <c r="U10" s="1035"/>
      <c r="V10" s="1035"/>
      <c r="W10" s="1035"/>
      <c r="X10" s="1035"/>
      <c r="Y10" s="1035"/>
      <c r="Z10" s="1035"/>
      <c r="AA10" s="1035"/>
      <c r="AB10" s="1035"/>
      <c r="AC10" s="1035"/>
      <c r="AD10" s="1035"/>
      <c r="AE10" s="1035"/>
      <c r="AF10" s="1035"/>
      <c r="AG10" s="1035"/>
    </row>
    <row r="11" spans="1:33" s="56" customFormat="1">
      <c r="A11" s="2165"/>
      <c r="B11" s="2152" t="s">
        <v>14</v>
      </c>
      <c r="C11" s="2153"/>
      <c r="E11" s="61">
        <v>7200</v>
      </c>
      <c r="F11" s="2152" t="s">
        <v>14</v>
      </c>
      <c r="G11" s="2153"/>
      <c r="H11" s="60"/>
      <c r="I11" s="61">
        <v>7200</v>
      </c>
      <c r="J11" s="2152" t="s">
        <v>14</v>
      </c>
      <c r="K11" s="2153"/>
      <c r="L11" s="60"/>
      <c r="M11" s="61">
        <f>E11</f>
        <v>7200</v>
      </c>
      <c r="N11" s="2152" t="s">
        <v>14</v>
      </c>
      <c r="O11" s="2153"/>
      <c r="P11" s="60"/>
      <c r="Q11" s="61">
        <f>I11</f>
        <v>7200</v>
      </c>
      <c r="R11" s="1035"/>
      <c r="S11" s="1035"/>
      <c r="T11" s="1035"/>
      <c r="U11" s="1035"/>
      <c r="V11" s="1035"/>
      <c r="W11" s="1035"/>
      <c r="X11" s="1035"/>
      <c r="Y11" s="1035"/>
      <c r="Z11" s="1035"/>
      <c r="AA11" s="1035"/>
      <c r="AB11" s="1035"/>
      <c r="AC11" s="1035"/>
      <c r="AD11" s="1035"/>
      <c r="AE11" s="1035"/>
      <c r="AF11" s="1035"/>
      <c r="AG11" s="1035"/>
    </row>
    <row r="12" spans="1:33" s="63" customFormat="1" ht="35.25" customHeight="1">
      <c r="A12" s="2166"/>
      <c r="B12" s="62" t="s">
        <v>16</v>
      </c>
      <c r="C12" s="62" t="s">
        <v>17</v>
      </c>
      <c r="D12" s="62"/>
      <c r="E12" s="62" t="s">
        <v>18</v>
      </c>
      <c r="F12" s="62" t="s">
        <v>16</v>
      </c>
      <c r="G12" s="62" t="s">
        <v>17</v>
      </c>
      <c r="H12" s="62"/>
      <c r="I12" s="62" t="s">
        <v>18</v>
      </c>
      <c r="J12" s="62" t="s">
        <v>16</v>
      </c>
      <c r="K12" s="62" t="s">
        <v>17</v>
      </c>
      <c r="L12" s="62"/>
      <c r="M12" s="62" t="s">
        <v>18</v>
      </c>
      <c r="N12" s="62" t="s">
        <v>16</v>
      </c>
      <c r="O12" s="62" t="s">
        <v>17</v>
      </c>
      <c r="P12" s="62"/>
      <c r="Q12" s="62" t="s">
        <v>18</v>
      </c>
    </row>
    <row r="13" spans="1:33" s="65" customFormat="1" ht="12" thickBot="1">
      <c r="A13" s="64">
        <v>1</v>
      </c>
      <c r="B13" s="64">
        <v>2</v>
      </c>
      <c r="C13" s="64">
        <v>3</v>
      </c>
      <c r="D13" s="64"/>
      <c r="E13" s="64">
        <v>4</v>
      </c>
      <c r="F13" s="64">
        <v>5</v>
      </c>
      <c r="G13" s="64">
        <v>6</v>
      </c>
      <c r="H13" s="64"/>
      <c r="I13" s="64">
        <v>7</v>
      </c>
      <c r="J13" s="64">
        <v>8</v>
      </c>
      <c r="K13" s="64">
        <v>9</v>
      </c>
      <c r="L13" s="64"/>
      <c r="M13" s="64">
        <v>10</v>
      </c>
      <c r="N13" s="64">
        <v>11</v>
      </c>
      <c r="O13" s="64">
        <v>12</v>
      </c>
      <c r="P13" s="64"/>
      <c r="Q13" s="64">
        <v>13</v>
      </c>
    </row>
    <row r="14" spans="1:33" s="63" customFormat="1">
      <c r="A14" s="66">
        <v>0</v>
      </c>
      <c r="B14" s="1111"/>
      <c r="C14" s="1124"/>
      <c r="D14" s="1124"/>
      <c r="E14" s="2026">
        <v>344.33848571777406</v>
      </c>
      <c r="F14" s="1111"/>
      <c r="G14" s="1124"/>
      <c r="H14" s="1124"/>
      <c r="I14" s="2026">
        <v>828.40487670898403</v>
      </c>
      <c r="J14" s="1111"/>
      <c r="K14" s="1124"/>
      <c r="L14" s="1124"/>
      <c r="M14" s="1280">
        <v>119.764331817627</v>
      </c>
      <c r="N14" s="1111"/>
      <c r="O14" s="1124"/>
      <c r="P14" s="1124"/>
      <c r="Q14" s="1280">
        <v>201.31271362304699</v>
      </c>
    </row>
    <row r="15" spans="1:33" s="1468" customFormat="1" ht="15">
      <c r="A15" s="1466">
        <v>1</v>
      </c>
      <c r="B15" s="1111"/>
      <c r="C15" s="1467"/>
      <c r="D15" s="1124"/>
      <c r="E15" s="2027">
        <v>324.49612426757801</v>
      </c>
      <c r="F15" s="1863"/>
      <c r="G15" s="1124"/>
      <c r="H15" s="1550"/>
      <c r="I15" s="2027">
        <v>769.76116943359409</v>
      </c>
      <c r="J15" s="1867"/>
      <c r="K15" s="1779"/>
      <c r="L15" s="1779"/>
      <c r="M15" s="1912">
        <v>125.27225112915001</v>
      </c>
      <c r="N15" s="1866"/>
      <c r="O15" s="1780"/>
      <c r="P15" s="1780"/>
      <c r="Q15" s="1912">
        <v>229.37885284423803</v>
      </c>
      <c r="R15" s="1777"/>
      <c r="S15" s="1777"/>
      <c r="T15" s="1777"/>
      <c r="U15" s="1777"/>
      <c r="V15" s="1777"/>
      <c r="W15" s="1777"/>
      <c r="X15" s="1777"/>
      <c r="Y15" s="1777"/>
      <c r="Z15" s="1777"/>
      <c r="AA15" s="1777"/>
      <c r="AB15" s="1777"/>
    </row>
    <row r="16" spans="1:33" s="63" customFormat="1" ht="15">
      <c r="A16" s="66">
        <v>2</v>
      </c>
      <c r="B16" s="1111"/>
      <c r="C16" s="1124"/>
      <c r="D16" s="1124"/>
      <c r="E16" s="2027">
        <v>314.37747192382801</v>
      </c>
      <c r="F16" s="1864"/>
      <c r="G16" s="1124"/>
      <c r="H16" s="1552"/>
      <c r="I16" s="2027">
        <v>709.1012878417971</v>
      </c>
      <c r="J16" s="1279"/>
      <c r="K16" s="1124"/>
      <c r="L16" s="1124"/>
      <c r="M16" s="1912">
        <v>121.99521636962901</v>
      </c>
      <c r="N16" s="1279"/>
      <c r="O16" s="1124"/>
      <c r="P16" s="1124"/>
      <c r="Q16" s="1912">
        <v>225.225395202637</v>
      </c>
      <c r="R16" s="1778"/>
      <c r="S16" s="1778"/>
      <c r="T16" s="1778"/>
      <c r="U16" s="1778"/>
      <c r="V16" s="1778"/>
      <c r="W16" s="1778"/>
      <c r="X16" s="1778"/>
      <c r="Y16" s="1778"/>
      <c r="Z16" s="1778"/>
      <c r="AA16" s="1778"/>
      <c r="AB16" s="1778"/>
    </row>
    <row r="17" spans="1:17" s="63" customFormat="1" ht="15">
      <c r="A17" s="66">
        <v>3</v>
      </c>
      <c r="B17" s="1111"/>
      <c r="C17" s="1124"/>
      <c r="D17" s="1124"/>
      <c r="E17" s="2027">
        <v>304.19302368164102</v>
      </c>
      <c r="F17" s="1864"/>
      <c r="G17" s="1124"/>
      <c r="H17" s="1552"/>
      <c r="I17" s="2027">
        <v>701.08535766601608</v>
      </c>
      <c r="J17" s="1279"/>
      <c r="K17" s="1124"/>
      <c r="L17" s="1278"/>
      <c r="M17" s="1912">
        <v>114.88341522216801</v>
      </c>
      <c r="N17" s="1279"/>
      <c r="O17" s="1124"/>
      <c r="P17" s="1278"/>
      <c r="Q17" s="1912">
        <v>212.879356384277</v>
      </c>
    </row>
    <row r="18" spans="1:17" s="63" customFormat="1" ht="15">
      <c r="A18" s="66">
        <v>4</v>
      </c>
      <c r="B18" s="1111"/>
      <c r="C18" s="1124"/>
      <c r="D18" s="1124"/>
      <c r="E18" s="2027">
        <v>299.28785705566401</v>
      </c>
      <c r="F18" s="1864"/>
      <c r="G18" s="1124"/>
      <c r="H18" s="1552"/>
      <c r="I18" s="2027">
        <v>737.29217529296898</v>
      </c>
      <c r="J18" s="1279"/>
      <c r="K18" s="1124"/>
      <c r="L18" s="1278"/>
      <c r="M18" s="1912">
        <v>129.08623123169002</v>
      </c>
      <c r="N18" s="1279"/>
      <c r="O18" s="1124"/>
      <c r="P18" s="1278"/>
      <c r="Q18" s="1912">
        <v>222.97719573974601</v>
      </c>
    </row>
    <row r="19" spans="1:17" s="63" customFormat="1" ht="15">
      <c r="A19" s="66">
        <v>5</v>
      </c>
      <c r="B19" s="1111"/>
      <c r="C19" s="1124"/>
      <c r="D19" s="1124"/>
      <c r="E19" s="2027">
        <v>317.68223571777401</v>
      </c>
      <c r="F19" s="1864"/>
      <c r="G19" s="1124"/>
      <c r="H19" s="1552"/>
      <c r="I19" s="2027">
        <v>784.26879882812511</v>
      </c>
      <c r="J19" s="1279"/>
      <c r="K19" s="1124"/>
      <c r="L19" s="1278"/>
      <c r="M19" s="1912">
        <v>133.66576385498101</v>
      </c>
      <c r="N19" s="1279"/>
      <c r="O19" s="1124"/>
      <c r="P19" s="1278"/>
      <c r="Q19" s="1912">
        <v>227.86850738525402</v>
      </c>
    </row>
    <row r="20" spans="1:17" s="63" customFormat="1" ht="15">
      <c r="A20" s="66">
        <v>6</v>
      </c>
      <c r="B20" s="1111"/>
      <c r="C20" s="1124"/>
      <c r="D20" s="1124"/>
      <c r="E20" s="2027">
        <v>386.84298706054705</v>
      </c>
      <c r="F20" s="1864"/>
      <c r="G20" s="1124"/>
      <c r="H20" s="1552"/>
      <c r="I20" s="2027">
        <v>969.7402038574221</v>
      </c>
      <c r="J20" s="1279"/>
      <c r="K20" s="1124"/>
      <c r="L20" s="1278"/>
      <c r="M20" s="1912">
        <v>139.49930953979501</v>
      </c>
      <c r="N20" s="1279"/>
      <c r="O20" s="1124"/>
      <c r="P20" s="1278"/>
      <c r="Q20" s="1912">
        <v>264.78888702392607</v>
      </c>
    </row>
    <row r="21" spans="1:17" s="63" customFormat="1" ht="15">
      <c r="A21" s="66">
        <v>7</v>
      </c>
      <c r="B21" s="1111"/>
      <c r="C21" s="1124"/>
      <c r="D21" s="1124"/>
      <c r="E21" s="2027">
        <v>537.16070556640705</v>
      </c>
      <c r="F21" s="1864"/>
      <c r="G21" s="1124"/>
      <c r="H21" s="1552"/>
      <c r="I21" s="2027">
        <v>1201.1281738281252</v>
      </c>
      <c r="J21" s="1279"/>
      <c r="K21" s="1124"/>
      <c r="L21" s="1278"/>
      <c r="M21" s="1912">
        <v>205.70173645019503</v>
      </c>
      <c r="N21" s="1279"/>
      <c r="O21" s="1124"/>
      <c r="P21" s="1278"/>
      <c r="Q21" s="1912">
        <v>333.10786437988202</v>
      </c>
    </row>
    <row r="22" spans="1:17" s="63" customFormat="1" ht="15">
      <c r="A22" s="66">
        <v>8</v>
      </c>
      <c r="B22" s="1111"/>
      <c r="C22" s="1124"/>
      <c r="D22" s="1124"/>
      <c r="E22" s="2027">
        <v>804.16659545898403</v>
      </c>
      <c r="F22" s="1864"/>
      <c r="G22" s="1124"/>
      <c r="H22" s="1552"/>
      <c r="I22" s="2027">
        <v>1350.250793457031</v>
      </c>
      <c r="J22" s="1279"/>
      <c r="K22" s="1124"/>
      <c r="L22" s="1278"/>
      <c r="M22" s="1912">
        <v>426.79792785644605</v>
      </c>
      <c r="N22" s="1279"/>
      <c r="O22" s="1124"/>
      <c r="P22" s="1278"/>
      <c r="Q22" s="1912">
        <v>359.04705810546903</v>
      </c>
    </row>
    <row r="23" spans="1:17" s="63" customFormat="1" ht="15">
      <c r="A23" s="66">
        <v>9</v>
      </c>
      <c r="B23" s="1111"/>
      <c r="C23" s="1124"/>
      <c r="D23" s="1124"/>
      <c r="E23" s="2027">
        <v>887.19070434570301</v>
      </c>
      <c r="F23" s="1864"/>
      <c r="G23" s="1124"/>
      <c r="H23" s="1552"/>
      <c r="I23" s="2027">
        <v>1401.477966308594</v>
      </c>
      <c r="J23" s="1279"/>
      <c r="K23" s="1124"/>
      <c r="L23" s="1278"/>
      <c r="M23" s="1912">
        <v>443.98330688476506</v>
      </c>
      <c r="N23" s="1279"/>
      <c r="O23" s="1124"/>
      <c r="P23" s="1278"/>
      <c r="Q23" s="1912">
        <v>354.26658630371099</v>
      </c>
    </row>
    <row r="24" spans="1:17" s="63" customFormat="1" ht="15">
      <c r="A24" s="66">
        <v>10</v>
      </c>
      <c r="B24" s="1111"/>
      <c r="C24" s="1124"/>
      <c r="D24" s="1124"/>
      <c r="E24" s="2027">
        <v>882.80859375</v>
      </c>
      <c r="F24" s="1865"/>
      <c r="G24" s="1124"/>
      <c r="H24" s="1552"/>
      <c r="I24" s="2027">
        <v>1423.8109130859373</v>
      </c>
      <c r="J24" s="1279"/>
      <c r="K24" s="1124"/>
      <c r="L24" s="1278"/>
      <c r="M24" s="1912">
        <v>424.03356933593699</v>
      </c>
      <c r="N24" s="1279"/>
      <c r="O24" s="1124"/>
      <c r="P24" s="1278"/>
      <c r="Q24" s="1912">
        <v>351.99069213867205</v>
      </c>
    </row>
    <row r="25" spans="1:17" s="63" customFormat="1" ht="15">
      <c r="A25" s="66">
        <v>11</v>
      </c>
      <c r="B25" s="1111"/>
      <c r="C25" s="1124"/>
      <c r="D25" s="1124"/>
      <c r="E25" s="2027">
        <v>912.82501220703102</v>
      </c>
      <c r="F25" s="1865"/>
      <c r="G25" s="1124"/>
      <c r="H25" s="1552"/>
      <c r="I25" s="2027">
        <v>1437.9721679687502</v>
      </c>
      <c r="J25" s="1279"/>
      <c r="K25" s="1124"/>
      <c r="L25" s="1278"/>
      <c r="M25" s="1912">
        <v>438.00775146484398</v>
      </c>
      <c r="N25" s="1279"/>
      <c r="O25" s="1124"/>
      <c r="P25" s="1278"/>
      <c r="Q25" s="1912">
        <v>350.90293884277304</v>
      </c>
    </row>
    <row r="26" spans="1:17" s="63" customFormat="1" ht="15">
      <c r="A26" s="66">
        <v>12</v>
      </c>
      <c r="B26" s="1111"/>
      <c r="C26" s="1124"/>
      <c r="D26" s="1124"/>
      <c r="E26" s="2027">
        <v>792.71084594726506</v>
      </c>
      <c r="F26" s="1865"/>
      <c r="G26" s="1124"/>
      <c r="H26" s="1552"/>
      <c r="I26" s="2027">
        <v>1420.8318481445313</v>
      </c>
      <c r="J26" s="1279"/>
      <c r="K26" s="1124"/>
      <c r="L26" s="1278"/>
      <c r="M26" s="1912">
        <v>352.78050231933599</v>
      </c>
      <c r="N26" s="1279"/>
      <c r="O26" s="1124"/>
      <c r="P26" s="1278"/>
      <c r="Q26" s="1912">
        <v>396.40736389160202</v>
      </c>
    </row>
    <row r="27" spans="1:17" s="63" customFormat="1" ht="15">
      <c r="A27" s="66">
        <v>13</v>
      </c>
      <c r="B27" s="1111"/>
      <c r="C27" s="1124"/>
      <c r="D27" s="1124"/>
      <c r="E27" s="2027">
        <v>841.85949707031307</v>
      </c>
      <c r="F27" s="1865"/>
      <c r="G27" s="1124"/>
      <c r="H27" s="1552"/>
      <c r="I27" s="2027">
        <v>1408.4303588867181</v>
      </c>
      <c r="J27" s="1279"/>
      <c r="K27" s="1124"/>
      <c r="L27" s="1278"/>
      <c r="M27" s="1912">
        <v>419.04873657226602</v>
      </c>
      <c r="N27" s="1279"/>
      <c r="O27" s="1124"/>
      <c r="P27" s="1278"/>
      <c r="Q27" s="1912">
        <v>332.41159057617199</v>
      </c>
    </row>
    <row r="28" spans="1:17" s="63" customFormat="1" ht="15">
      <c r="A28" s="66">
        <v>14</v>
      </c>
      <c r="B28" s="1111"/>
      <c r="C28" s="1124"/>
      <c r="D28" s="1124"/>
      <c r="E28" s="2027">
        <v>868.78247070312602</v>
      </c>
      <c r="F28" s="1865"/>
      <c r="G28" s="1124"/>
      <c r="H28" s="1552"/>
      <c r="I28" s="2027">
        <v>1415.1265258789072</v>
      </c>
      <c r="J28" s="1279"/>
      <c r="K28" s="1124"/>
      <c r="L28" s="1278"/>
      <c r="M28" s="1912">
        <v>416.77281188964804</v>
      </c>
      <c r="N28" s="1279"/>
      <c r="O28" s="1124"/>
      <c r="P28" s="1278"/>
      <c r="Q28" s="1912">
        <v>344.12025451660202</v>
      </c>
    </row>
    <row r="29" spans="1:17" s="63" customFormat="1" ht="15">
      <c r="A29" s="66">
        <v>15</v>
      </c>
      <c r="B29" s="1111"/>
      <c r="C29" s="1124"/>
      <c r="D29" s="1124"/>
      <c r="E29" s="2027">
        <v>817.45831298828102</v>
      </c>
      <c r="F29" s="1865"/>
      <c r="G29" s="1124"/>
      <c r="H29" s="1552"/>
      <c r="I29" s="2027">
        <v>1362.226196289062</v>
      </c>
      <c r="J29" s="1279"/>
      <c r="K29" s="1124"/>
      <c r="L29" s="1278"/>
      <c r="M29" s="1912">
        <v>373.20135498046898</v>
      </c>
      <c r="N29" s="1279"/>
      <c r="O29" s="1124"/>
      <c r="P29" s="1278"/>
      <c r="Q29" s="1912">
        <v>335.64012145996099</v>
      </c>
    </row>
    <row r="30" spans="1:17" s="63" customFormat="1" ht="15">
      <c r="A30" s="66">
        <v>16</v>
      </c>
      <c r="B30" s="1111"/>
      <c r="C30" s="1124"/>
      <c r="D30" s="1124"/>
      <c r="E30" s="2027">
        <v>810.18374633789006</v>
      </c>
      <c r="F30" s="1865"/>
      <c r="G30" s="1124"/>
      <c r="H30" s="1552"/>
      <c r="I30" s="2027">
        <v>1369.958068847656</v>
      </c>
      <c r="J30" s="1279"/>
      <c r="K30" s="1124"/>
      <c r="L30" s="1278"/>
      <c r="M30" s="1912">
        <v>394.79655456543003</v>
      </c>
      <c r="N30" s="1279"/>
      <c r="O30" s="1124"/>
      <c r="P30" s="1278"/>
      <c r="Q30" s="1912">
        <v>360.64398193359403</v>
      </c>
    </row>
    <row r="31" spans="1:17" s="67" customFormat="1" ht="15">
      <c r="A31" s="66">
        <v>17</v>
      </c>
      <c r="B31" s="1111"/>
      <c r="C31" s="1124"/>
      <c r="D31" s="1124"/>
      <c r="E31" s="2027">
        <v>622.83825683593807</v>
      </c>
      <c r="F31" s="1865"/>
      <c r="G31" s="1124"/>
      <c r="H31" s="1552"/>
      <c r="I31" s="2027">
        <v>1311.775024414062</v>
      </c>
      <c r="J31" s="1279"/>
      <c r="K31" s="1124"/>
      <c r="L31" s="1278"/>
      <c r="M31" s="1912">
        <v>217.50737762451101</v>
      </c>
      <c r="N31" s="1279"/>
      <c r="O31" s="1124"/>
      <c r="P31" s="1278"/>
      <c r="Q31" s="1912">
        <v>389.81864929199202</v>
      </c>
    </row>
    <row r="32" spans="1:17" s="67" customFormat="1" ht="15">
      <c r="A32" s="66">
        <v>18</v>
      </c>
      <c r="B32" s="1111"/>
      <c r="C32" s="1124"/>
      <c r="D32" s="1124"/>
      <c r="E32" s="2027">
        <v>522.35165405273506</v>
      </c>
      <c r="F32" s="1865"/>
      <c r="G32" s="1124"/>
      <c r="H32" s="1552"/>
      <c r="I32" s="2027">
        <v>1235.038269042969</v>
      </c>
      <c r="J32" s="1279"/>
      <c r="K32" s="1124"/>
      <c r="L32" s="1278"/>
      <c r="M32" s="1912">
        <v>199.151123046875</v>
      </c>
      <c r="N32" s="1279"/>
      <c r="O32" s="1124"/>
      <c r="P32" s="1278"/>
      <c r="Q32" s="1912">
        <v>325.26167297363298</v>
      </c>
    </row>
    <row r="33" spans="1:33" s="67" customFormat="1" ht="15">
      <c r="A33" s="66">
        <v>19</v>
      </c>
      <c r="B33" s="1111"/>
      <c r="C33" s="1124"/>
      <c r="D33" s="1124"/>
      <c r="E33" s="2027">
        <v>464.2275390625</v>
      </c>
      <c r="F33" s="1865"/>
      <c r="G33" s="1124"/>
      <c r="H33" s="1552"/>
      <c r="I33" s="2027">
        <v>1164.834899902344</v>
      </c>
      <c r="J33" s="1279"/>
      <c r="K33" s="1124"/>
      <c r="L33" s="1278"/>
      <c r="M33" s="1912">
        <v>154.942268371582</v>
      </c>
      <c r="N33" s="1279"/>
      <c r="O33" s="1124"/>
      <c r="P33" s="1278"/>
      <c r="Q33" s="1912">
        <v>314.39826965332105</v>
      </c>
    </row>
    <row r="34" spans="1:33" s="67" customFormat="1" ht="15">
      <c r="A34" s="66">
        <v>20</v>
      </c>
      <c r="B34" s="1111"/>
      <c r="C34" s="1124"/>
      <c r="D34" s="1124"/>
      <c r="E34" s="2027">
        <v>412.53622436523403</v>
      </c>
      <c r="F34" s="1865"/>
      <c r="G34" s="1124"/>
      <c r="H34" s="1552"/>
      <c r="I34" s="2027">
        <v>1152.6688842773442</v>
      </c>
      <c r="J34" s="1279"/>
      <c r="K34" s="1124"/>
      <c r="L34" s="1278"/>
      <c r="M34" s="1912">
        <v>108.29816436767599</v>
      </c>
      <c r="N34" s="1279"/>
      <c r="O34" s="1124"/>
      <c r="P34" s="1278"/>
      <c r="Q34" s="1912">
        <v>318.26072692871105</v>
      </c>
    </row>
    <row r="35" spans="1:33" s="67" customFormat="1" ht="15">
      <c r="A35" s="66">
        <v>21</v>
      </c>
      <c r="B35" s="1111"/>
      <c r="C35" s="1124"/>
      <c r="D35" s="1124"/>
      <c r="E35" s="2027">
        <v>409.22106933593801</v>
      </c>
      <c r="F35" s="1865"/>
      <c r="G35" s="1124"/>
      <c r="H35" s="1552"/>
      <c r="I35" s="2027">
        <v>1136.4880371093761</v>
      </c>
      <c r="J35" s="1279"/>
      <c r="K35" s="1124"/>
      <c r="L35" s="1278"/>
      <c r="M35" s="1912">
        <v>100.133274078369</v>
      </c>
      <c r="N35" s="1279"/>
      <c r="O35" s="1124"/>
      <c r="P35" s="1278"/>
      <c r="Q35" s="1912">
        <v>294.70832824707003</v>
      </c>
    </row>
    <row r="36" spans="1:33" s="67" customFormat="1" ht="15">
      <c r="A36" s="66">
        <v>22</v>
      </c>
      <c r="B36" s="1111"/>
      <c r="C36" s="1124"/>
      <c r="D36" s="1124"/>
      <c r="E36" s="2027">
        <v>402.60464477539102</v>
      </c>
      <c r="F36" s="1865"/>
      <c r="G36" s="1124"/>
      <c r="H36" s="1552"/>
      <c r="I36" s="2027">
        <v>1069.142578125</v>
      </c>
      <c r="J36" s="1279"/>
      <c r="K36" s="1124"/>
      <c r="L36" s="1278"/>
      <c r="M36" s="1912">
        <v>102.021209716797</v>
      </c>
      <c r="N36" s="1279"/>
      <c r="O36" s="1124"/>
      <c r="P36" s="1278"/>
      <c r="Q36" s="1912">
        <v>287.11502075195301</v>
      </c>
    </row>
    <row r="37" spans="1:33" s="67" customFormat="1" ht="15.75" thickBot="1">
      <c r="A37" s="66">
        <v>23</v>
      </c>
      <c r="B37" s="1111"/>
      <c r="C37" s="1124"/>
      <c r="D37" s="1278"/>
      <c r="E37" s="2028">
        <v>344.11679077148403</v>
      </c>
      <c r="F37" s="1865"/>
      <c r="G37" s="1551"/>
      <c r="H37" s="1552"/>
      <c r="I37" s="2028">
        <v>961.47140502929699</v>
      </c>
      <c r="J37" s="1279"/>
      <c r="K37" s="1124"/>
      <c r="L37" s="1278"/>
      <c r="M37" s="1912">
        <v>97.455528259277401</v>
      </c>
      <c r="N37" s="1279"/>
      <c r="O37" s="1124"/>
      <c r="P37" s="1278"/>
      <c r="Q37" s="1912">
        <v>281.33688354492205</v>
      </c>
    </row>
    <row r="38" spans="1:33" s="67" customFormat="1" ht="15">
      <c r="A38" s="66" t="s">
        <v>19</v>
      </c>
      <c r="B38" s="1183"/>
      <c r="C38" s="1183"/>
      <c r="D38" s="1183"/>
      <c r="E38" s="1557">
        <f>SUM(E14:E37)</f>
        <v>13624.260848999027</v>
      </c>
      <c r="F38" s="1558"/>
      <c r="G38" s="1558"/>
      <c r="H38" s="1558"/>
      <c r="I38" s="1557">
        <f>SUM(I14:I37)</f>
        <v>27322.285980224613</v>
      </c>
      <c r="J38" s="1183"/>
      <c r="K38" s="1183"/>
      <c r="L38" s="1183"/>
      <c r="M38" s="1557">
        <f>SUM(M14:M37)</f>
        <v>5758.7997169494629</v>
      </c>
      <c r="N38" s="1183"/>
      <c r="O38" s="1183"/>
      <c r="P38" s="1183"/>
      <c r="Q38" s="1557">
        <f>SUM(Q14:Q37)</f>
        <v>7313.868911743165</v>
      </c>
    </row>
    <row r="39" spans="1:33" s="56" customFormat="1" ht="12.75" customHeight="1">
      <c r="A39" s="56" t="s">
        <v>20</v>
      </c>
      <c r="R39" s="1035"/>
      <c r="S39" s="1035"/>
      <c r="T39" s="1035"/>
      <c r="U39" s="1035"/>
      <c r="V39" s="1035"/>
      <c r="W39" s="1035"/>
      <c r="X39" s="1035"/>
      <c r="Y39" s="1035"/>
      <c r="Z39" s="1035"/>
      <c r="AA39" s="1035"/>
      <c r="AB39" s="1035"/>
      <c r="AC39" s="1035"/>
      <c r="AD39" s="1035"/>
      <c r="AE39" s="1035"/>
      <c r="AF39" s="1035"/>
      <c r="AG39" s="1035"/>
    </row>
    <row r="40" spans="1:33" s="56" customFormat="1" ht="12.75" customHeight="1">
      <c r="A40" s="56" t="s">
        <v>21</v>
      </c>
      <c r="R40" s="1035"/>
      <c r="S40" s="1035"/>
      <c r="T40" s="1035"/>
      <c r="U40" s="1035"/>
      <c r="V40" s="1035"/>
      <c r="W40" s="1035"/>
      <c r="X40" s="1035"/>
      <c r="Y40" s="1035"/>
      <c r="Z40" s="1035"/>
      <c r="AA40" s="1035"/>
      <c r="AB40" s="1035"/>
      <c r="AC40" s="1035"/>
      <c r="AD40" s="1035"/>
      <c r="AE40" s="1035"/>
      <c r="AF40" s="1035"/>
      <c r="AG40" s="1035"/>
    </row>
    <row r="41" spans="1:33">
      <c r="A41" s="56" t="s">
        <v>563</v>
      </c>
      <c r="K41" s="56"/>
      <c r="L41" s="56"/>
      <c r="M41" s="56"/>
      <c r="N41" s="56"/>
      <c r="O41" s="56"/>
      <c r="P41" s="56"/>
      <c r="Q41" s="56"/>
      <c r="R41" s="1036"/>
      <c r="S41" s="1036"/>
      <c r="T41" s="1036"/>
      <c r="U41" s="1036"/>
      <c r="V41" s="1036"/>
      <c r="W41" s="1036"/>
      <c r="X41" s="1036"/>
      <c r="Y41" s="1036"/>
      <c r="Z41" s="1036"/>
      <c r="AA41" s="1036"/>
      <c r="AB41" s="1036"/>
      <c r="AC41" s="1036"/>
      <c r="AD41" s="1036"/>
      <c r="AE41" s="1036"/>
      <c r="AF41" s="1036"/>
      <c r="AG41" s="1036"/>
    </row>
    <row r="42" spans="1:33">
      <c r="A42" s="56" t="s">
        <v>23</v>
      </c>
      <c r="R42" s="1036"/>
      <c r="S42" s="1036"/>
      <c r="T42" s="1036"/>
      <c r="U42" s="1036"/>
      <c r="V42" s="1036"/>
      <c r="W42" s="1036"/>
      <c r="X42" s="1036"/>
      <c r="Y42" s="1036"/>
      <c r="Z42" s="1036"/>
      <c r="AA42" s="1036"/>
      <c r="AB42" s="1036"/>
      <c r="AC42" s="1036"/>
      <c r="AD42" s="1036"/>
      <c r="AE42" s="1036"/>
      <c r="AF42" s="1036"/>
      <c r="AG42" s="1036"/>
    </row>
    <row r="43" spans="1:33">
      <c r="R43" s="1036"/>
      <c r="S43" s="1036"/>
      <c r="T43" s="1036"/>
      <c r="U43" s="1036"/>
      <c r="V43" s="1036"/>
      <c r="W43" s="1036"/>
      <c r="X43" s="1036"/>
      <c r="Y43" s="1036"/>
      <c r="Z43" s="1036"/>
      <c r="AA43" s="1036"/>
      <c r="AB43" s="1036"/>
      <c r="AC43" s="1036"/>
      <c r="AD43" s="1036"/>
      <c r="AE43" s="1036"/>
      <c r="AF43" s="1036"/>
      <c r="AG43" s="1036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rgb="FF92D050"/>
  </sheetPr>
  <dimension ref="A1:AG43"/>
  <sheetViews>
    <sheetView zoomScale="85" zoomScaleNormal="85" zoomScaleSheetLayoutView="100" workbookViewId="0">
      <selection activeCell="T16" sqref="T16"/>
    </sheetView>
  </sheetViews>
  <sheetFormatPr defaultColWidth="9.140625" defaultRowHeight="12.75"/>
  <cols>
    <col min="1" max="1" width="5.42578125" style="78" customWidth="1"/>
    <col min="2" max="3" width="11.28515625" style="78" customWidth="1"/>
    <col min="4" max="4" width="11.28515625" style="78" hidden="1" customWidth="1"/>
    <col min="5" max="7" width="11.28515625" style="78" customWidth="1"/>
    <col min="8" max="8" width="11.28515625" style="78" hidden="1" customWidth="1"/>
    <col min="9" max="11" width="11.28515625" style="78" customWidth="1"/>
    <col min="12" max="12" width="11.28515625" style="78" hidden="1" customWidth="1"/>
    <col min="13" max="15" width="11.28515625" style="78" customWidth="1"/>
    <col min="16" max="16" width="11.28515625" style="78" hidden="1" customWidth="1"/>
    <col min="17" max="17" width="11.28515625" style="78" customWidth="1"/>
    <col min="18" max="16384" width="9.140625" style="78"/>
  </cols>
  <sheetData>
    <row r="1" spans="1:33" s="69" customFormat="1" ht="18.75" customHeight="1">
      <c r="B1" s="2180" t="s">
        <v>405</v>
      </c>
      <c r="C1" s="2083"/>
      <c r="D1" s="2083"/>
      <c r="E1" s="2083"/>
      <c r="F1" s="2083"/>
      <c r="J1" s="799" t="s">
        <v>171</v>
      </c>
      <c r="N1" s="2174" t="s">
        <v>33</v>
      </c>
      <c r="O1" s="2174"/>
      <c r="P1" s="2174"/>
      <c r="Q1" s="2174"/>
      <c r="R1" s="1033"/>
      <c r="S1" s="1033"/>
      <c r="T1" s="1033"/>
      <c r="U1" s="1033"/>
      <c r="V1" s="1033"/>
      <c r="W1" s="1033"/>
      <c r="X1" s="1033"/>
      <c r="Y1" s="1033"/>
      <c r="Z1" s="1033"/>
      <c r="AA1" s="1033"/>
      <c r="AB1" s="1033"/>
      <c r="AC1" s="1033"/>
      <c r="AD1" s="1033"/>
      <c r="AE1" s="1033"/>
      <c r="AF1" s="1033"/>
      <c r="AG1" s="1033"/>
    </row>
    <row r="2" spans="1:33" s="69" customFormat="1" ht="10.5" customHeight="1">
      <c r="B2" s="2175" t="s">
        <v>1</v>
      </c>
      <c r="C2" s="2090"/>
      <c r="D2" s="2090"/>
      <c r="E2" s="2090"/>
      <c r="F2" s="2090"/>
      <c r="N2" s="2175" t="s">
        <v>2</v>
      </c>
      <c r="O2" s="2176"/>
      <c r="P2" s="2176"/>
      <c r="Q2" s="2176"/>
      <c r="R2" s="1033"/>
      <c r="S2" s="1033"/>
      <c r="T2" s="1033"/>
      <c r="U2" s="1033"/>
      <c r="V2" s="1033"/>
      <c r="W2" s="1033"/>
      <c r="X2" s="1033"/>
      <c r="Y2" s="1033"/>
      <c r="Z2" s="1033"/>
      <c r="AA2" s="1033"/>
      <c r="AB2" s="1033"/>
      <c r="AC2" s="1033"/>
      <c r="AD2" s="1033"/>
      <c r="AE2" s="1033"/>
      <c r="AF2" s="1033"/>
      <c r="AG2" s="1033"/>
    </row>
    <row r="3" spans="1:33" s="69" customFormat="1" ht="13.5" customHeight="1">
      <c r="N3" s="69" t="s">
        <v>3</v>
      </c>
      <c r="R3" s="1033"/>
      <c r="S3" s="1033"/>
      <c r="T3" s="1033"/>
      <c r="U3" s="1033"/>
      <c r="V3" s="1033"/>
      <c r="W3" s="1033"/>
      <c r="X3" s="1033"/>
      <c r="Y3" s="1033"/>
      <c r="Z3" s="1033"/>
      <c r="AA3" s="1033"/>
      <c r="AB3" s="1033"/>
      <c r="AC3" s="1033"/>
      <c r="AD3" s="1033"/>
      <c r="AE3" s="1033"/>
      <c r="AF3" s="1033"/>
      <c r="AG3" s="1033"/>
    </row>
    <row r="4" spans="1:33" s="69" customFormat="1" ht="15" customHeight="1">
      <c r="B4" s="2179" t="s">
        <v>4</v>
      </c>
      <c r="C4" s="2083"/>
      <c r="D4" s="70"/>
      <c r="E4" s="1033"/>
      <c r="F4" s="1033"/>
      <c r="G4" s="1033"/>
      <c r="H4" s="1033"/>
      <c r="I4" s="861" t="s">
        <v>5</v>
      </c>
      <c r="J4" s="26"/>
      <c r="K4" s="26"/>
      <c r="L4" s="26"/>
      <c r="N4" s="71" t="s">
        <v>179</v>
      </c>
      <c r="O4" s="71"/>
      <c r="Q4" s="71" t="s">
        <v>180</v>
      </c>
      <c r="R4" s="1033"/>
      <c r="S4" s="1033"/>
      <c r="T4" s="1033"/>
      <c r="U4" s="1033"/>
      <c r="V4" s="1033"/>
      <c r="W4" s="1033"/>
      <c r="X4" s="1033"/>
      <c r="Y4" s="1033"/>
      <c r="Z4" s="1033"/>
      <c r="AA4" s="1033"/>
      <c r="AB4" s="1033"/>
      <c r="AC4" s="1033"/>
      <c r="AD4" s="1033"/>
      <c r="AE4" s="1033"/>
      <c r="AF4" s="1033"/>
      <c r="AG4" s="1033"/>
    </row>
    <row r="5" spans="1:33" s="69" customFormat="1" ht="9.75" customHeight="1">
      <c r="B5" s="2185" t="s">
        <v>7</v>
      </c>
      <c r="C5" s="2081"/>
      <c r="D5" s="26"/>
      <c r="E5" s="26"/>
      <c r="O5" s="71"/>
      <c r="R5" s="1033"/>
      <c r="S5" s="1033"/>
      <c r="T5" s="1033"/>
      <c r="U5" s="1033"/>
      <c r="V5" s="1033"/>
      <c r="W5" s="1033"/>
      <c r="X5" s="1033"/>
      <c r="Y5" s="1033"/>
      <c r="Z5" s="1033"/>
      <c r="AA5" s="1033"/>
      <c r="AB5" s="1033"/>
      <c r="AC5" s="1033"/>
      <c r="AD5" s="1033"/>
      <c r="AE5" s="1033"/>
      <c r="AF5" s="1033"/>
      <c r="AG5" s="1033"/>
    </row>
    <row r="6" spans="1:33" s="69" customFormat="1" ht="12" customHeight="1">
      <c r="A6" s="2177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33"/>
      <c r="S6" s="1033"/>
      <c r="T6" s="1033"/>
      <c r="U6" s="1033"/>
      <c r="V6" s="1033"/>
      <c r="W6" s="1033"/>
      <c r="X6" s="1033"/>
      <c r="Y6" s="1033"/>
      <c r="Z6" s="1033"/>
      <c r="AA6" s="1033"/>
      <c r="AB6" s="1033"/>
      <c r="AC6" s="1033"/>
      <c r="AD6" s="1033"/>
      <c r="AE6" s="1033"/>
      <c r="AF6" s="1033"/>
      <c r="AG6" s="1033"/>
    </row>
    <row r="7" spans="1:33" s="69" customFormat="1" ht="15.75">
      <c r="A7" s="2178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33"/>
      <c r="S7" s="1033"/>
      <c r="T7" s="1033"/>
      <c r="U7" s="1033"/>
      <c r="V7" s="1033"/>
      <c r="W7" s="1033"/>
      <c r="X7" s="1033"/>
      <c r="Y7" s="1033"/>
      <c r="Z7" s="1033"/>
      <c r="AA7" s="1033"/>
      <c r="AB7" s="1033"/>
      <c r="AC7" s="1033"/>
      <c r="AD7" s="1033"/>
      <c r="AE7" s="1033"/>
      <c r="AF7" s="1033"/>
      <c r="AG7" s="1033"/>
    </row>
    <row r="8" spans="1:33" s="69" customFormat="1" ht="9" customHeight="1">
      <c r="A8" s="1263" t="s">
        <v>297</v>
      </c>
      <c r="B8" s="1263" t="s">
        <v>298</v>
      </c>
      <c r="R8" s="1033"/>
      <c r="S8" s="1033"/>
      <c r="T8" s="1033"/>
      <c r="U8" s="1033"/>
      <c r="V8" s="1033"/>
      <c r="W8" s="1033"/>
      <c r="X8" s="1033"/>
      <c r="Y8" s="1033"/>
      <c r="Z8" s="1033"/>
      <c r="AA8" s="1033"/>
      <c r="AB8" s="1033"/>
      <c r="AC8" s="1033"/>
      <c r="AD8" s="1033"/>
      <c r="AE8" s="1033"/>
      <c r="AF8" s="1033"/>
      <c r="AG8" s="1033"/>
    </row>
    <row r="9" spans="1:33" s="69" customFormat="1">
      <c r="A9" s="2181" t="s">
        <v>9</v>
      </c>
      <c r="B9" s="2171" t="s">
        <v>10</v>
      </c>
      <c r="C9" s="2172"/>
      <c r="D9" s="2172"/>
      <c r="E9" s="2172"/>
      <c r="F9" s="2172"/>
      <c r="G9" s="2172"/>
      <c r="H9" s="2172"/>
      <c r="I9" s="2173"/>
      <c r="J9" s="2171" t="s">
        <v>11</v>
      </c>
      <c r="K9" s="2172"/>
      <c r="L9" s="2172"/>
      <c r="M9" s="2172"/>
      <c r="N9" s="2172"/>
      <c r="O9" s="2172"/>
      <c r="P9" s="2172"/>
      <c r="Q9" s="2173"/>
      <c r="R9" s="1033"/>
      <c r="S9" s="1033"/>
      <c r="T9" s="1033"/>
      <c r="U9" s="1033"/>
      <c r="V9" s="1033"/>
      <c r="W9" s="1033"/>
      <c r="X9" s="1033"/>
      <c r="Y9" s="1033"/>
      <c r="Z9" s="1033"/>
      <c r="AA9" s="1033"/>
      <c r="AB9" s="1033"/>
      <c r="AC9" s="1033"/>
      <c r="AD9" s="1033"/>
      <c r="AE9" s="1033"/>
      <c r="AF9" s="1033"/>
      <c r="AG9" s="1033"/>
    </row>
    <row r="10" spans="1:33" s="69" customFormat="1">
      <c r="A10" s="2182"/>
      <c r="B10" s="2169" t="s">
        <v>454</v>
      </c>
      <c r="C10" s="2170"/>
      <c r="D10" s="2170"/>
      <c r="E10" s="2184"/>
      <c r="F10" s="2137" t="s">
        <v>455</v>
      </c>
      <c r="G10" s="2097"/>
      <c r="H10" s="2097"/>
      <c r="I10" s="2098"/>
      <c r="J10" s="2169" t="s">
        <v>454</v>
      </c>
      <c r="K10" s="2170"/>
      <c r="L10" s="2170"/>
      <c r="M10" s="2184"/>
      <c r="N10" s="2137" t="s">
        <v>455</v>
      </c>
      <c r="O10" s="2097"/>
      <c r="P10" s="2097"/>
      <c r="Q10" s="2098"/>
      <c r="R10" s="1033"/>
      <c r="S10" s="1033"/>
      <c r="T10" s="1033"/>
      <c r="U10" s="1033"/>
      <c r="V10" s="1033"/>
      <c r="W10" s="1033"/>
      <c r="X10" s="1033"/>
      <c r="Y10" s="1033"/>
      <c r="Z10" s="1033"/>
      <c r="AA10" s="1033"/>
      <c r="AB10" s="1033"/>
      <c r="AC10" s="1033"/>
      <c r="AD10" s="1033"/>
      <c r="AE10" s="1033"/>
      <c r="AF10" s="1033"/>
      <c r="AG10" s="1033"/>
    </row>
    <row r="11" spans="1:33" s="69" customFormat="1">
      <c r="A11" s="2182"/>
      <c r="B11" s="2169" t="s">
        <v>14</v>
      </c>
      <c r="C11" s="2170"/>
      <c r="E11" s="40">
        <v>4800</v>
      </c>
      <c r="F11" s="2169" t="s">
        <v>14</v>
      </c>
      <c r="G11" s="2170"/>
      <c r="H11" s="53"/>
      <c r="I11" s="40">
        <v>7200</v>
      </c>
      <c r="J11" s="2169" t="s">
        <v>14</v>
      </c>
      <c r="K11" s="2170"/>
      <c r="L11" s="53"/>
      <c r="M11" s="40">
        <f>E11</f>
        <v>4800</v>
      </c>
      <c r="N11" s="2169" t="s">
        <v>14</v>
      </c>
      <c r="O11" s="2170"/>
      <c r="P11" s="53"/>
      <c r="Q11" s="40">
        <f>I11</f>
        <v>7200</v>
      </c>
      <c r="R11" s="1033"/>
      <c r="S11" s="1033"/>
      <c r="T11" s="1033"/>
      <c r="U11" s="1033"/>
      <c r="V11" s="1033"/>
      <c r="W11" s="1033"/>
      <c r="X11" s="1033"/>
      <c r="Y11" s="1033"/>
      <c r="Z11" s="1033"/>
      <c r="AA11" s="1033"/>
      <c r="AB11" s="1033"/>
      <c r="AC11" s="1033"/>
      <c r="AD11" s="1033"/>
      <c r="AE11" s="1033"/>
      <c r="AF11" s="1033"/>
      <c r="AG11" s="1033"/>
    </row>
    <row r="12" spans="1:33" s="73" customFormat="1" ht="35.25" customHeight="1">
      <c r="A12" s="2183"/>
      <c r="B12" s="72" t="s">
        <v>16</v>
      </c>
      <c r="C12" s="72" t="s">
        <v>17</v>
      </c>
      <c r="D12" s="72"/>
      <c r="E12" s="72" t="s">
        <v>18</v>
      </c>
      <c r="F12" s="72" t="s">
        <v>16</v>
      </c>
      <c r="G12" s="72" t="s">
        <v>17</v>
      </c>
      <c r="H12" s="72"/>
      <c r="I12" s="72" t="s">
        <v>18</v>
      </c>
      <c r="J12" s="72" t="s">
        <v>16</v>
      </c>
      <c r="K12" s="72" t="s">
        <v>17</v>
      </c>
      <c r="L12" s="72"/>
      <c r="M12" s="72" t="s">
        <v>18</v>
      </c>
      <c r="N12" s="72" t="s">
        <v>16</v>
      </c>
      <c r="O12" s="72" t="s">
        <v>17</v>
      </c>
      <c r="P12" s="72"/>
      <c r="Q12" s="72" t="s">
        <v>18</v>
      </c>
    </row>
    <row r="13" spans="1:33" s="75" customFormat="1" ht="12" thickBot="1">
      <c r="A13" s="74">
        <v>1</v>
      </c>
      <c r="B13" s="74">
        <v>2</v>
      </c>
      <c r="C13" s="74">
        <v>3</v>
      </c>
      <c r="D13" s="74"/>
      <c r="E13" s="74">
        <v>4</v>
      </c>
      <c r="F13" s="74">
        <v>5</v>
      </c>
      <c r="G13" s="74">
        <v>6</v>
      </c>
      <c r="H13" s="74"/>
      <c r="I13" s="74">
        <v>7</v>
      </c>
      <c r="J13" s="74">
        <v>8</v>
      </c>
      <c r="K13" s="74">
        <v>9</v>
      </c>
      <c r="L13" s="74"/>
      <c r="M13" s="74">
        <v>10</v>
      </c>
      <c r="N13" s="74">
        <v>11</v>
      </c>
      <c r="O13" s="74">
        <v>12</v>
      </c>
      <c r="P13" s="74"/>
      <c r="Q13" s="74">
        <v>13</v>
      </c>
    </row>
    <row r="14" spans="1:33" s="73" customFormat="1">
      <c r="A14" s="76">
        <v>0</v>
      </c>
      <c r="B14" s="1110"/>
      <c r="C14" s="1123"/>
      <c r="D14" s="1123"/>
      <c r="E14" s="2026">
        <v>260.81902313232399</v>
      </c>
      <c r="F14" s="1282"/>
      <c r="G14" s="1282"/>
      <c r="H14" s="1282"/>
      <c r="I14" s="2026">
        <v>1806.385559082031</v>
      </c>
      <c r="J14" s="1790"/>
      <c r="K14" s="1282"/>
      <c r="L14" s="1282"/>
      <c r="M14" s="1282">
        <v>43.072620391845703</v>
      </c>
      <c r="N14" s="1282"/>
      <c r="O14" s="1282"/>
      <c r="P14" s="1282"/>
      <c r="Q14" s="1282">
        <v>1017.052825927734</v>
      </c>
    </row>
    <row r="15" spans="1:33" s="1465" customFormat="1" ht="14.25">
      <c r="A15" s="1463">
        <v>1</v>
      </c>
      <c r="B15" s="1110"/>
      <c r="C15" s="1464"/>
      <c r="D15" s="1123"/>
      <c r="E15" s="2027">
        <v>237.05531311035202</v>
      </c>
      <c r="F15" s="1553"/>
      <c r="G15" s="1123"/>
      <c r="H15" s="1553"/>
      <c r="I15" s="2027">
        <v>1789.408630371094</v>
      </c>
      <c r="J15" s="1452"/>
      <c r="K15" s="1464"/>
      <c r="L15" s="1464"/>
      <c r="M15" s="1912">
        <v>41.402925491333093</v>
      </c>
      <c r="N15" s="1464"/>
      <c r="O15" s="1464"/>
      <c r="P15" s="1464"/>
      <c r="Q15" s="1912">
        <v>1013.378112792969</v>
      </c>
    </row>
    <row r="16" spans="1:33" s="73" customFormat="1" ht="14.25">
      <c r="A16" s="76">
        <v>2</v>
      </c>
      <c r="B16" s="1110"/>
      <c r="C16" s="1123"/>
      <c r="D16" s="1123"/>
      <c r="E16" s="2027">
        <v>215.36309814453099</v>
      </c>
      <c r="F16" s="1554"/>
      <c r="G16" s="1123"/>
      <c r="H16" s="1554"/>
      <c r="I16" s="2027">
        <v>1809.569702148438</v>
      </c>
      <c r="J16" s="1111"/>
      <c r="K16" s="1123"/>
      <c r="L16" s="1123"/>
      <c r="M16" s="1912">
        <v>38.493080139160099</v>
      </c>
      <c r="N16" s="1123"/>
      <c r="O16" s="1123"/>
      <c r="P16" s="1123"/>
      <c r="Q16" s="1912">
        <v>1042.193878173829</v>
      </c>
    </row>
    <row r="17" spans="1:17" s="73" customFormat="1" ht="14.25">
      <c r="A17" s="76">
        <v>3</v>
      </c>
      <c r="B17" s="1110"/>
      <c r="C17" s="1123"/>
      <c r="D17" s="1123"/>
      <c r="E17" s="2027">
        <v>210.00067901611402</v>
      </c>
      <c r="F17" s="1554"/>
      <c r="G17" s="1123"/>
      <c r="H17" s="1554"/>
      <c r="I17" s="2027">
        <v>1772.3029174804692</v>
      </c>
      <c r="J17" s="1111"/>
      <c r="K17" s="1123"/>
      <c r="L17" s="1123"/>
      <c r="M17" s="1912">
        <v>32.687248229980398</v>
      </c>
      <c r="N17" s="1123"/>
      <c r="O17" s="1123"/>
      <c r="P17" s="1123"/>
      <c r="Q17" s="1912">
        <v>1015.938781738281</v>
      </c>
    </row>
    <row r="18" spans="1:17" s="73" customFormat="1" ht="14.25">
      <c r="A18" s="76">
        <v>4</v>
      </c>
      <c r="B18" s="1110"/>
      <c r="C18" s="1123"/>
      <c r="D18" s="1123"/>
      <c r="E18" s="2027">
        <v>206.706321716308</v>
      </c>
      <c r="F18" s="1554"/>
      <c r="G18" s="1123"/>
      <c r="H18" s="1554"/>
      <c r="I18" s="2027">
        <v>1771.3510131835931</v>
      </c>
      <c r="J18" s="1111"/>
      <c r="K18" s="1123"/>
      <c r="L18" s="1123"/>
      <c r="M18" s="1912">
        <v>30.106493949890101</v>
      </c>
      <c r="N18" s="1123"/>
      <c r="O18" s="1123"/>
      <c r="P18" s="1123"/>
      <c r="Q18" s="1912">
        <v>1021.8583068847661</v>
      </c>
    </row>
    <row r="19" spans="1:17" s="73" customFormat="1" ht="14.25">
      <c r="A19" s="76">
        <v>5</v>
      </c>
      <c r="B19" s="1110"/>
      <c r="C19" s="1123"/>
      <c r="D19" s="1123"/>
      <c r="E19" s="2027">
        <v>228.34654998779303</v>
      </c>
      <c r="F19" s="1554"/>
      <c r="G19" s="1123"/>
      <c r="H19" s="1554"/>
      <c r="I19" s="2027">
        <v>1718.0759277343761</v>
      </c>
      <c r="J19" s="1111"/>
      <c r="K19" s="1123"/>
      <c r="L19" s="1123"/>
      <c r="M19" s="1912">
        <v>33.885826110839801</v>
      </c>
      <c r="N19" s="1123"/>
      <c r="O19" s="1123"/>
      <c r="P19" s="1123"/>
      <c r="Q19" s="1912">
        <v>987.76318359375</v>
      </c>
    </row>
    <row r="20" spans="1:17" s="73" customFormat="1" ht="14.25">
      <c r="A20" s="76">
        <v>6</v>
      </c>
      <c r="B20" s="1110"/>
      <c r="C20" s="1123"/>
      <c r="D20" s="1123"/>
      <c r="E20" s="2027">
        <v>534.25775146484398</v>
      </c>
      <c r="F20" s="1554"/>
      <c r="G20" s="1123"/>
      <c r="H20" s="1554"/>
      <c r="I20" s="2027">
        <v>1744.1023559570319</v>
      </c>
      <c r="J20" s="1111"/>
      <c r="K20" s="1123"/>
      <c r="L20" s="1123"/>
      <c r="M20" s="1912">
        <v>91.143943786621094</v>
      </c>
      <c r="N20" s="1123"/>
      <c r="O20" s="1123"/>
      <c r="P20" s="1123"/>
      <c r="Q20" s="1912">
        <v>1008.315063476562</v>
      </c>
    </row>
    <row r="21" spans="1:17" s="73" customFormat="1" ht="14.25">
      <c r="A21" s="76">
        <v>7</v>
      </c>
      <c r="B21" s="1110"/>
      <c r="C21" s="1123"/>
      <c r="D21" s="1123"/>
      <c r="E21" s="2027">
        <v>651.38247680664006</v>
      </c>
      <c r="F21" s="1554"/>
      <c r="G21" s="1123"/>
      <c r="H21" s="1554"/>
      <c r="I21" s="2027">
        <v>1663.769897460937</v>
      </c>
      <c r="J21" s="1111"/>
      <c r="K21" s="1123"/>
      <c r="L21" s="1123"/>
      <c r="M21" s="1912">
        <v>118.30941390991201</v>
      </c>
      <c r="N21" s="1123"/>
      <c r="O21" s="1123"/>
      <c r="P21" s="1123"/>
      <c r="Q21" s="1912">
        <v>901.029052734375</v>
      </c>
    </row>
    <row r="22" spans="1:17" s="73" customFormat="1" ht="14.25">
      <c r="A22" s="76">
        <v>8</v>
      </c>
      <c r="B22" s="1110"/>
      <c r="C22" s="1123"/>
      <c r="D22" s="1123"/>
      <c r="E22" s="2027">
        <v>650.86975097656205</v>
      </c>
      <c r="F22" s="1554"/>
      <c r="G22" s="1123"/>
      <c r="H22" s="1554"/>
      <c r="I22" s="2027">
        <v>1678.9758911132813</v>
      </c>
      <c r="J22" s="1111"/>
      <c r="K22" s="1123"/>
      <c r="L22" s="1123"/>
      <c r="M22" s="1912">
        <v>119.286289215088</v>
      </c>
      <c r="N22" s="1123"/>
      <c r="O22" s="1123"/>
      <c r="P22" s="1123"/>
      <c r="Q22" s="1912">
        <v>994.70526123046909</v>
      </c>
    </row>
    <row r="23" spans="1:17" s="73" customFormat="1" ht="14.25">
      <c r="A23" s="76">
        <v>9</v>
      </c>
      <c r="B23" s="1110"/>
      <c r="C23" s="1123"/>
      <c r="D23" s="1123"/>
      <c r="E23" s="2027">
        <v>608.29248046875</v>
      </c>
      <c r="F23" s="1554"/>
      <c r="G23" s="1123"/>
      <c r="H23" s="1554"/>
      <c r="I23" s="2027">
        <v>1798.7700195312509</v>
      </c>
      <c r="J23" s="1111"/>
      <c r="K23" s="1123"/>
      <c r="L23" s="1123"/>
      <c r="M23" s="1912">
        <v>110.068313598633</v>
      </c>
      <c r="N23" s="1123"/>
      <c r="O23" s="1123"/>
      <c r="P23" s="1123"/>
      <c r="Q23" s="1912">
        <v>1051.414001464844</v>
      </c>
    </row>
    <row r="24" spans="1:17" s="73" customFormat="1" ht="14.25">
      <c r="A24" s="76">
        <v>10</v>
      </c>
      <c r="B24" s="1110"/>
      <c r="C24" s="1123"/>
      <c r="D24" s="1123"/>
      <c r="E24" s="2027">
        <v>587.59451293945301</v>
      </c>
      <c r="F24" s="1554"/>
      <c r="G24" s="1123"/>
      <c r="H24" s="1554"/>
      <c r="I24" s="2027">
        <v>1856.742431640625</v>
      </c>
      <c r="J24" s="1111"/>
      <c r="K24" s="1123"/>
      <c r="L24" s="1123"/>
      <c r="M24" s="1912">
        <v>104.196666717529</v>
      </c>
      <c r="N24" s="1123"/>
      <c r="O24" s="1123"/>
      <c r="P24" s="1123"/>
      <c r="Q24" s="1912">
        <v>1002.266693115234</v>
      </c>
    </row>
    <row r="25" spans="1:17" s="73" customFormat="1" ht="14.25">
      <c r="A25" s="76">
        <v>11</v>
      </c>
      <c r="B25" s="1110"/>
      <c r="C25" s="1123"/>
      <c r="D25" s="1123"/>
      <c r="E25" s="2027">
        <v>532.56036376953102</v>
      </c>
      <c r="F25" s="1554"/>
      <c r="G25" s="1123"/>
      <c r="H25" s="1554"/>
      <c r="I25" s="2027">
        <v>1932.43994140625</v>
      </c>
      <c r="J25" s="1111"/>
      <c r="K25" s="1123"/>
      <c r="L25" s="1123"/>
      <c r="M25" s="1912">
        <v>91.628913879394503</v>
      </c>
      <c r="N25" s="1123"/>
      <c r="O25" s="1123"/>
      <c r="P25" s="1123"/>
      <c r="Q25" s="1912">
        <v>1025.8863220214851</v>
      </c>
    </row>
    <row r="26" spans="1:17" s="73" customFormat="1" ht="14.25">
      <c r="A26" s="76">
        <v>12</v>
      </c>
      <c r="B26" s="1110"/>
      <c r="C26" s="1123"/>
      <c r="D26" s="1123"/>
      <c r="E26" s="2027">
        <v>510.65339660644503</v>
      </c>
      <c r="F26" s="1554"/>
      <c r="G26" s="1123"/>
      <c r="H26" s="1554"/>
      <c r="I26" s="2027">
        <v>1948.7142333984382</v>
      </c>
      <c r="J26" s="1111"/>
      <c r="K26" s="1123"/>
      <c r="L26" s="1123"/>
      <c r="M26" s="1912">
        <v>87.742191314697294</v>
      </c>
      <c r="N26" s="1123"/>
      <c r="O26" s="1123"/>
      <c r="P26" s="1123"/>
      <c r="Q26" s="1912">
        <v>1090.314453125</v>
      </c>
    </row>
    <row r="27" spans="1:17" s="73" customFormat="1" ht="14.25">
      <c r="A27" s="76">
        <v>13</v>
      </c>
      <c r="B27" s="1110"/>
      <c r="C27" s="1123"/>
      <c r="D27" s="1123"/>
      <c r="E27" s="2027">
        <v>508.49180603027401</v>
      </c>
      <c r="F27" s="1554"/>
      <c r="G27" s="1123"/>
      <c r="H27" s="1554"/>
      <c r="I27" s="2027">
        <v>1938.5465087890632</v>
      </c>
      <c r="J27" s="1111"/>
      <c r="K27" s="1123"/>
      <c r="L27" s="1123"/>
      <c r="M27" s="1912">
        <v>87.129047393798899</v>
      </c>
      <c r="N27" s="1123"/>
      <c r="O27" s="1123"/>
      <c r="P27" s="1123"/>
      <c r="Q27" s="1912">
        <v>997.10379028320301</v>
      </c>
    </row>
    <row r="28" spans="1:17" s="73" customFormat="1" ht="14.25">
      <c r="A28" s="76">
        <v>14</v>
      </c>
      <c r="B28" s="1110"/>
      <c r="C28" s="1123"/>
      <c r="D28" s="1123"/>
      <c r="E28" s="2027">
        <v>477.34951782226602</v>
      </c>
      <c r="F28" s="1554"/>
      <c r="G28" s="1123"/>
      <c r="H28" s="1554"/>
      <c r="I28" s="2027">
        <v>2031.6490478515602</v>
      </c>
      <c r="J28" s="1111"/>
      <c r="K28" s="1123"/>
      <c r="L28" s="1123"/>
      <c r="M28" s="1912">
        <v>78.856773376464886</v>
      </c>
      <c r="N28" s="1123"/>
      <c r="O28" s="1123"/>
      <c r="P28" s="1123"/>
      <c r="Q28" s="1912">
        <v>1110.554504394531</v>
      </c>
    </row>
    <row r="29" spans="1:17" s="73" customFormat="1" ht="14.25">
      <c r="A29" s="76">
        <v>15</v>
      </c>
      <c r="B29" s="1110"/>
      <c r="C29" s="1123"/>
      <c r="D29" s="1123"/>
      <c r="E29" s="2027">
        <v>471.56101989746105</v>
      </c>
      <c r="F29" s="1554"/>
      <c r="G29" s="1123"/>
      <c r="H29" s="1554"/>
      <c r="I29" s="2027">
        <v>1986.23046875</v>
      </c>
      <c r="J29" s="1111"/>
      <c r="K29" s="1123"/>
      <c r="L29" s="1123"/>
      <c r="M29" s="1912">
        <v>77.92839431762701</v>
      </c>
      <c r="N29" s="1123"/>
      <c r="O29" s="1123"/>
      <c r="P29" s="1123"/>
      <c r="Q29" s="1912">
        <v>1083.9750976562502</v>
      </c>
    </row>
    <row r="30" spans="1:17" s="73" customFormat="1" ht="14.25">
      <c r="A30" s="76">
        <v>16</v>
      </c>
      <c r="B30" s="1110"/>
      <c r="C30" s="1123"/>
      <c r="D30" s="1123"/>
      <c r="E30" s="2027">
        <v>477.53312683105406</v>
      </c>
      <c r="F30" s="1554"/>
      <c r="G30" s="1123"/>
      <c r="H30" s="1554"/>
      <c r="I30" s="2027">
        <v>1941.98828125</v>
      </c>
      <c r="J30" s="1111"/>
      <c r="K30" s="1123"/>
      <c r="L30" s="1123"/>
      <c r="M30" s="1912">
        <v>79.168544769287095</v>
      </c>
      <c r="N30" s="1123"/>
      <c r="O30" s="1123"/>
      <c r="P30" s="1123"/>
      <c r="Q30" s="1912">
        <v>1080.957214355469</v>
      </c>
    </row>
    <row r="31" spans="1:17" s="77" customFormat="1" ht="14.25">
      <c r="A31" s="76">
        <v>17</v>
      </c>
      <c r="B31" s="1110"/>
      <c r="C31" s="1123"/>
      <c r="D31" s="1123"/>
      <c r="E31" s="2027">
        <v>553.23757934570313</v>
      </c>
      <c r="F31" s="1554"/>
      <c r="G31" s="1123"/>
      <c r="H31" s="1554"/>
      <c r="I31" s="2027">
        <v>1962.835266113281</v>
      </c>
      <c r="J31" s="1111"/>
      <c r="K31" s="1123"/>
      <c r="L31" s="1123"/>
      <c r="M31" s="1912">
        <v>95.280075073242102</v>
      </c>
      <c r="N31" s="1123"/>
      <c r="O31" s="1123"/>
      <c r="P31" s="1123"/>
      <c r="Q31" s="1912">
        <v>1108.272338867187</v>
      </c>
    </row>
    <row r="32" spans="1:17" s="77" customFormat="1" ht="14.25">
      <c r="A32" s="76">
        <v>18</v>
      </c>
      <c r="B32" s="1110"/>
      <c r="C32" s="1123"/>
      <c r="D32" s="1123"/>
      <c r="E32" s="2027">
        <v>585.93865966796909</v>
      </c>
      <c r="F32" s="1554"/>
      <c r="G32" s="1123"/>
      <c r="H32" s="1554"/>
      <c r="I32" s="2027">
        <v>1816.4078979492192</v>
      </c>
      <c r="J32" s="1111"/>
      <c r="K32" s="1123"/>
      <c r="L32" s="1123"/>
      <c r="M32" s="1912">
        <v>102.468082427979</v>
      </c>
      <c r="N32" s="1123"/>
      <c r="O32" s="1123"/>
      <c r="P32" s="1123"/>
      <c r="Q32" s="1912">
        <v>1044.430358886719</v>
      </c>
    </row>
    <row r="33" spans="1:33" s="77" customFormat="1" ht="14.25">
      <c r="A33" s="76">
        <v>19</v>
      </c>
      <c r="B33" s="1110"/>
      <c r="C33" s="1123"/>
      <c r="D33" s="1123"/>
      <c r="E33" s="2027">
        <v>501.71946716308599</v>
      </c>
      <c r="F33" s="1554"/>
      <c r="G33" s="1123"/>
      <c r="H33" s="1554"/>
      <c r="I33" s="2027">
        <v>1840.6427612304692</v>
      </c>
      <c r="J33" s="1111"/>
      <c r="K33" s="1123"/>
      <c r="L33" s="1123"/>
      <c r="M33" s="1912">
        <v>84.052925109863295</v>
      </c>
      <c r="N33" s="1123"/>
      <c r="O33" s="1123"/>
      <c r="P33" s="1123"/>
      <c r="Q33" s="1912">
        <v>1019.447265625</v>
      </c>
    </row>
    <row r="34" spans="1:33" s="77" customFormat="1" ht="14.25">
      <c r="A34" s="76">
        <v>20</v>
      </c>
      <c r="B34" s="1110"/>
      <c r="C34" s="1123"/>
      <c r="D34" s="1123"/>
      <c r="E34" s="2027">
        <v>501.32801818847605</v>
      </c>
      <c r="F34" s="1554"/>
      <c r="G34" s="1123"/>
      <c r="H34" s="1554"/>
      <c r="I34" s="2027">
        <v>1730.392822265625</v>
      </c>
      <c r="J34" s="1111"/>
      <c r="K34" s="1123"/>
      <c r="L34" s="1123"/>
      <c r="M34" s="1912">
        <v>84.652214050293011</v>
      </c>
      <c r="N34" s="1123"/>
      <c r="O34" s="1123"/>
      <c r="P34" s="1123"/>
      <c r="Q34" s="1912">
        <v>1048.554016113281</v>
      </c>
    </row>
    <row r="35" spans="1:33" s="77" customFormat="1" ht="14.25">
      <c r="A35" s="76">
        <v>21</v>
      </c>
      <c r="B35" s="1110"/>
      <c r="C35" s="1123"/>
      <c r="D35" s="1123"/>
      <c r="E35" s="2027">
        <v>503.45846557617205</v>
      </c>
      <c r="F35" s="1554"/>
      <c r="G35" s="1123"/>
      <c r="H35" s="1554"/>
      <c r="I35" s="2027">
        <v>1689.667541503906</v>
      </c>
      <c r="J35" s="1111"/>
      <c r="K35" s="1123"/>
      <c r="L35" s="1123"/>
      <c r="M35" s="1912">
        <v>85.376213073730497</v>
      </c>
      <c r="N35" s="1123"/>
      <c r="O35" s="1123"/>
      <c r="P35" s="1123"/>
      <c r="Q35" s="1912">
        <v>1037.650390625</v>
      </c>
    </row>
    <row r="36" spans="1:33" s="77" customFormat="1" ht="14.25">
      <c r="A36" s="76">
        <v>22</v>
      </c>
      <c r="B36" s="1110"/>
      <c r="C36" s="1123"/>
      <c r="D36" s="1123"/>
      <c r="E36" s="2027">
        <v>595.3263854980471</v>
      </c>
      <c r="F36" s="1554"/>
      <c r="G36" s="1123"/>
      <c r="H36" s="1554"/>
      <c r="I36" s="2027">
        <v>1725.4793090820313</v>
      </c>
      <c r="J36" s="1111"/>
      <c r="K36" s="1123"/>
      <c r="L36" s="1123"/>
      <c r="M36" s="1912">
        <v>111.26343536377</v>
      </c>
      <c r="N36" s="1123"/>
      <c r="O36" s="1123"/>
      <c r="P36" s="1123"/>
      <c r="Q36" s="1912">
        <v>1043.914916992187</v>
      </c>
    </row>
    <row r="37" spans="1:33" s="77" customFormat="1" ht="15" thickBot="1">
      <c r="A37" s="76">
        <v>23</v>
      </c>
      <c r="B37" s="1110"/>
      <c r="C37" s="1123"/>
      <c r="D37" s="1281"/>
      <c r="E37" s="2028">
        <v>414.32368469238202</v>
      </c>
      <c r="F37" s="1554"/>
      <c r="G37" s="1554"/>
      <c r="H37" s="1554"/>
      <c r="I37" s="2028">
        <v>1645.529296875</v>
      </c>
      <c r="J37" s="1111"/>
      <c r="K37" s="1123"/>
      <c r="L37" s="1123"/>
      <c r="M37" s="1912">
        <v>73.210290908813505</v>
      </c>
      <c r="N37" s="1123"/>
      <c r="O37" s="1123"/>
      <c r="P37" s="1123"/>
      <c r="Q37" s="1912">
        <v>967.14074707031205</v>
      </c>
    </row>
    <row r="38" spans="1:33" s="77" customFormat="1" ht="15">
      <c r="A38" s="76" t="s">
        <v>19</v>
      </c>
      <c r="B38" s="1182"/>
      <c r="C38" s="1182"/>
      <c r="D38" s="1182"/>
      <c r="E38" s="1559">
        <f>SUM(E14:E37)</f>
        <v>11024.169448852539</v>
      </c>
      <c r="F38" s="1805"/>
      <c r="G38" s="1805"/>
      <c r="H38" s="1805"/>
      <c r="I38" s="1559">
        <f>SUM(I14:I37)</f>
        <v>43599.977722167969</v>
      </c>
      <c r="J38" s="1806"/>
      <c r="K38" s="1806"/>
      <c r="L38" s="1806"/>
      <c r="M38" s="1559">
        <f>SUM(M14:M37)</f>
        <v>1901.4099225997932</v>
      </c>
      <c r="N38" s="1806"/>
      <c r="O38" s="1806"/>
      <c r="P38" s="1806"/>
      <c r="Q38" s="1559">
        <f>SUM(Q14:Q37)</f>
        <v>24714.116577148441</v>
      </c>
    </row>
    <row r="39" spans="1:33" s="69" customFormat="1" ht="12.75" customHeight="1">
      <c r="A39" s="69" t="s">
        <v>20</v>
      </c>
      <c r="R39" s="1033"/>
      <c r="S39" s="1033"/>
      <c r="T39" s="1033"/>
      <c r="U39" s="1033"/>
      <c r="V39" s="1033"/>
      <c r="W39" s="1033"/>
      <c r="X39" s="1033"/>
      <c r="Y39" s="1033"/>
      <c r="Z39" s="1033"/>
      <c r="AA39" s="1033"/>
      <c r="AB39" s="1033"/>
      <c r="AC39" s="1033"/>
      <c r="AD39" s="1033"/>
      <c r="AE39" s="1033"/>
      <c r="AF39" s="1033"/>
      <c r="AG39" s="1033"/>
    </row>
    <row r="40" spans="1:33" s="69" customFormat="1" ht="12.75" customHeight="1">
      <c r="A40" s="69" t="s">
        <v>21</v>
      </c>
      <c r="R40" s="1033"/>
      <c r="S40" s="1033"/>
      <c r="T40" s="1033"/>
      <c r="U40" s="1033"/>
      <c r="V40" s="1033"/>
      <c r="W40" s="1033"/>
      <c r="X40" s="1033"/>
      <c r="Y40" s="1033"/>
      <c r="Z40" s="1033"/>
      <c r="AA40" s="1033"/>
      <c r="AB40" s="1033"/>
      <c r="AC40" s="1033"/>
      <c r="AD40" s="1033"/>
      <c r="AE40" s="1033"/>
      <c r="AF40" s="1033"/>
      <c r="AG40" s="1033"/>
    </row>
    <row r="41" spans="1:33">
      <c r="A41" s="69" t="s">
        <v>563</v>
      </c>
      <c r="K41" s="69"/>
      <c r="L41" s="69"/>
      <c r="M41" s="69"/>
      <c r="N41" s="69"/>
      <c r="O41" s="69"/>
      <c r="P41" s="69"/>
      <c r="Q41" s="69"/>
      <c r="R41" s="1034"/>
      <c r="S41" s="1034"/>
      <c r="T41" s="1034"/>
      <c r="U41" s="1034"/>
      <c r="V41" s="1034"/>
      <c r="W41" s="1034"/>
      <c r="X41" s="1034"/>
      <c r="Y41" s="1034"/>
      <c r="Z41" s="1034"/>
      <c r="AA41" s="1034"/>
      <c r="AB41" s="1034"/>
      <c r="AC41" s="1034"/>
      <c r="AD41" s="1034"/>
      <c r="AE41" s="1034"/>
      <c r="AF41" s="1034"/>
      <c r="AG41" s="1034"/>
    </row>
    <row r="42" spans="1:33">
      <c r="A42" s="69" t="s">
        <v>23</v>
      </c>
      <c r="R42" s="1034"/>
      <c r="S42" s="1034"/>
      <c r="T42" s="1034"/>
      <c r="U42" s="1034"/>
      <c r="V42" s="1034"/>
      <c r="W42" s="1034"/>
      <c r="X42" s="1034"/>
      <c r="Y42" s="1034"/>
      <c r="Z42" s="1034"/>
      <c r="AA42" s="1034"/>
      <c r="AB42" s="1034"/>
      <c r="AC42" s="1034"/>
      <c r="AD42" s="1034"/>
      <c r="AE42" s="1034"/>
      <c r="AF42" s="1034"/>
      <c r="AG42" s="1034"/>
    </row>
    <row r="43" spans="1:33">
      <c r="R43" s="1034"/>
      <c r="S43" s="1034"/>
      <c r="T43" s="1034"/>
      <c r="U43" s="1034"/>
      <c r="V43" s="1034"/>
      <c r="W43" s="1034"/>
      <c r="X43" s="1034"/>
      <c r="Y43" s="1034"/>
      <c r="Z43" s="1034"/>
      <c r="AA43" s="1034"/>
      <c r="AB43" s="1034"/>
      <c r="AC43" s="1034"/>
      <c r="AD43" s="1034"/>
      <c r="AE43" s="1034"/>
      <c r="AF43" s="1034"/>
      <c r="AG43" s="1034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92D050"/>
  </sheetPr>
  <dimension ref="A1:AG43"/>
  <sheetViews>
    <sheetView zoomScale="85" zoomScaleNormal="85" zoomScaleSheetLayoutView="100" workbookViewId="0">
      <selection activeCell="S13" sqref="S13"/>
    </sheetView>
  </sheetViews>
  <sheetFormatPr defaultColWidth="9.140625" defaultRowHeight="12.75"/>
  <cols>
    <col min="1" max="1" width="5.42578125" style="93" customWidth="1"/>
    <col min="2" max="3" width="11.28515625" style="93" customWidth="1"/>
    <col min="4" max="4" width="11.28515625" style="93" hidden="1" customWidth="1"/>
    <col min="5" max="7" width="11.28515625" style="93" customWidth="1"/>
    <col min="8" max="8" width="11.28515625" style="93" hidden="1" customWidth="1"/>
    <col min="9" max="11" width="11.28515625" style="93" customWidth="1"/>
    <col min="12" max="12" width="11.28515625" style="93" hidden="1" customWidth="1"/>
    <col min="13" max="15" width="11.28515625" style="93" customWidth="1"/>
    <col min="16" max="16" width="11.28515625" style="93" hidden="1" customWidth="1"/>
    <col min="17" max="17" width="11.28515625" style="93" customWidth="1"/>
    <col min="18" max="16384" width="9.140625" style="93"/>
  </cols>
  <sheetData>
    <row r="1" spans="1:33" s="79" customFormat="1" ht="18.75" customHeight="1">
      <c r="B1" s="2197" t="s">
        <v>405</v>
      </c>
      <c r="C1" s="2083"/>
      <c r="D1" s="2083"/>
      <c r="E1" s="2083"/>
      <c r="F1" s="2083"/>
      <c r="J1" s="799" t="s">
        <v>171</v>
      </c>
      <c r="N1" s="2191" t="s">
        <v>33</v>
      </c>
      <c r="O1" s="2191"/>
      <c r="P1" s="2191"/>
      <c r="Q1" s="2191"/>
      <c r="R1" s="1031"/>
      <c r="S1" s="1031"/>
      <c r="T1" s="1031"/>
      <c r="U1" s="1031"/>
      <c r="V1" s="1031"/>
      <c r="W1" s="1031"/>
      <c r="X1" s="1031"/>
      <c r="Y1" s="1031"/>
      <c r="Z1" s="1031"/>
      <c r="AA1" s="1031"/>
      <c r="AB1" s="1031"/>
      <c r="AC1" s="1031"/>
      <c r="AD1" s="1031"/>
      <c r="AE1" s="1031"/>
      <c r="AF1" s="1031"/>
      <c r="AG1" s="1031"/>
    </row>
    <row r="2" spans="1:33" s="79" customFormat="1" ht="10.5" customHeight="1">
      <c r="B2" s="2192" t="s">
        <v>1</v>
      </c>
      <c r="C2" s="2090"/>
      <c r="D2" s="2090"/>
      <c r="E2" s="2090"/>
      <c r="F2" s="2090"/>
      <c r="N2" s="2192" t="s">
        <v>2</v>
      </c>
      <c r="O2" s="2193"/>
      <c r="P2" s="2193"/>
      <c r="Q2" s="2193"/>
      <c r="R2" s="1031"/>
      <c r="S2" s="1031"/>
      <c r="T2" s="1031"/>
      <c r="U2" s="1031"/>
      <c r="V2" s="1031"/>
      <c r="W2" s="1031"/>
      <c r="X2" s="1031"/>
      <c r="Y2" s="1031"/>
      <c r="Z2" s="1031"/>
      <c r="AA2" s="1031"/>
      <c r="AB2" s="1031"/>
      <c r="AC2" s="1031"/>
      <c r="AD2" s="1031"/>
      <c r="AE2" s="1031"/>
      <c r="AF2" s="1031"/>
      <c r="AG2" s="1031"/>
    </row>
    <row r="3" spans="1:33" s="79" customFormat="1" ht="13.5" customHeight="1">
      <c r="N3" s="79" t="s">
        <v>3</v>
      </c>
      <c r="R3" s="1031"/>
      <c r="S3" s="1031"/>
      <c r="T3" s="1031"/>
      <c r="U3" s="1031"/>
      <c r="V3" s="1031"/>
      <c r="W3" s="1031"/>
      <c r="X3" s="1031"/>
      <c r="Y3" s="1031"/>
      <c r="Z3" s="1031"/>
      <c r="AA3" s="1031"/>
      <c r="AB3" s="1031"/>
      <c r="AC3" s="1031"/>
      <c r="AD3" s="1031"/>
      <c r="AE3" s="1031"/>
      <c r="AF3" s="1031"/>
      <c r="AG3" s="1031"/>
    </row>
    <row r="4" spans="1:33" s="79" customFormat="1" ht="15" customHeight="1">
      <c r="B4" s="2196" t="s">
        <v>4</v>
      </c>
      <c r="C4" s="2083"/>
      <c r="D4" s="81"/>
      <c r="E4" s="1031"/>
      <c r="F4" s="1031"/>
      <c r="G4" s="1031"/>
      <c r="H4" s="1031"/>
      <c r="I4" s="860" t="s">
        <v>5</v>
      </c>
      <c r="J4" s="80"/>
      <c r="K4" s="80"/>
      <c r="L4" s="80"/>
      <c r="O4" s="82" t="s">
        <v>35</v>
      </c>
      <c r="R4" s="1031"/>
      <c r="S4" s="1031"/>
      <c r="T4" s="1031"/>
      <c r="U4" s="1031"/>
      <c r="V4" s="1031"/>
      <c r="W4" s="1031"/>
      <c r="X4" s="1031"/>
      <c r="Y4" s="1031"/>
      <c r="Z4" s="1031"/>
      <c r="AA4" s="1031"/>
      <c r="AB4" s="1031"/>
      <c r="AC4" s="1031"/>
      <c r="AD4" s="1031"/>
      <c r="AE4" s="1031"/>
      <c r="AF4" s="1031"/>
      <c r="AG4" s="1031"/>
    </row>
    <row r="5" spans="1:33" s="79" customFormat="1" ht="9.75" customHeight="1">
      <c r="B5" s="2202" t="s">
        <v>7</v>
      </c>
      <c r="C5" s="2081"/>
      <c r="D5" s="80"/>
      <c r="E5" s="80"/>
      <c r="R5" s="1031"/>
      <c r="S5" s="1031"/>
      <c r="T5" s="1031"/>
      <c r="U5" s="1031"/>
      <c r="V5" s="1031"/>
      <c r="W5" s="1031"/>
      <c r="X5" s="1031"/>
      <c r="Y5" s="1031"/>
      <c r="Z5" s="1031"/>
      <c r="AA5" s="1031"/>
      <c r="AB5" s="1031"/>
      <c r="AC5" s="1031"/>
      <c r="AD5" s="1031"/>
      <c r="AE5" s="1031"/>
      <c r="AF5" s="1031"/>
      <c r="AG5" s="1031"/>
    </row>
    <row r="6" spans="1:33" s="79" customFormat="1" ht="12" customHeight="1">
      <c r="A6" s="2194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31"/>
      <c r="S6" s="1031"/>
      <c r="T6" s="1031"/>
      <c r="U6" s="1031"/>
      <c r="V6" s="1031"/>
      <c r="W6" s="1031"/>
      <c r="X6" s="1031"/>
      <c r="Y6" s="1031"/>
      <c r="Z6" s="1031"/>
      <c r="AA6" s="1031"/>
      <c r="AB6" s="1031"/>
      <c r="AC6" s="1031"/>
      <c r="AD6" s="1031"/>
      <c r="AE6" s="1031"/>
      <c r="AF6" s="1031"/>
      <c r="AG6" s="1031"/>
    </row>
    <row r="7" spans="1:33" s="79" customFormat="1" ht="15.75">
      <c r="A7" s="2195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31"/>
      <c r="S7" s="1031"/>
      <c r="T7" s="1031"/>
      <c r="U7" s="1031"/>
      <c r="V7" s="1031"/>
      <c r="W7" s="1031"/>
      <c r="X7" s="1031"/>
      <c r="Y7" s="1031"/>
      <c r="Z7" s="1031"/>
      <c r="AA7" s="1031"/>
      <c r="AB7" s="1031"/>
      <c r="AC7" s="1031"/>
      <c r="AD7" s="1031"/>
      <c r="AE7" s="1031"/>
      <c r="AF7" s="1031"/>
      <c r="AG7" s="1031"/>
    </row>
    <row r="8" spans="1:33" s="79" customFormat="1" ht="9" customHeight="1">
      <c r="A8" s="1263" t="s">
        <v>299</v>
      </c>
      <c r="B8" s="1263" t="s">
        <v>300</v>
      </c>
      <c r="R8" s="1031"/>
      <c r="S8" s="1031"/>
      <c r="T8" s="1031"/>
      <c r="U8" s="1031"/>
      <c r="V8" s="1031"/>
      <c r="W8" s="1031"/>
      <c r="X8" s="1031"/>
      <c r="Y8" s="1031"/>
      <c r="Z8" s="1031"/>
      <c r="AA8" s="1031"/>
      <c r="AB8" s="1031"/>
      <c r="AC8" s="1031"/>
      <c r="AD8" s="1031"/>
      <c r="AE8" s="1031"/>
      <c r="AF8" s="1031"/>
      <c r="AG8" s="1031"/>
    </row>
    <row r="9" spans="1:33" s="79" customFormat="1">
      <c r="A9" s="2198" t="s">
        <v>9</v>
      </c>
      <c r="B9" s="2188" t="s">
        <v>10</v>
      </c>
      <c r="C9" s="2189"/>
      <c r="D9" s="2189"/>
      <c r="E9" s="2189"/>
      <c r="F9" s="2189"/>
      <c r="G9" s="2189"/>
      <c r="H9" s="2189"/>
      <c r="I9" s="2190"/>
      <c r="J9" s="2188" t="s">
        <v>11</v>
      </c>
      <c r="K9" s="2189"/>
      <c r="L9" s="2189"/>
      <c r="M9" s="2189"/>
      <c r="N9" s="2189"/>
      <c r="O9" s="2189"/>
      <c r="P9" s="2189"/>
      <c r="Q9" s="2190"/>
      <c r="R9" s="1031"/>
      <c r="S9" s="1031"/>
      <c r="T9" s="1031"/>
      <c r="U9" s="1031"/>
      <c r="V9" s="1031"/>
      <c r="W9" s="1031"/>
      <c r="X9" s="1031"/>
      <c r="Y9" s="1031"/>
      <c r="Z9" s="1031"/>
      <c r="AA9" s="1031"/>
      <c r="AB9" s="1031"/>
      <c r="AC9" s="1031"/>
      <c r="AD9" s="1031"/>
      <c r="AE9" s="1031"/>
      <c r="AF9" s="1031"/>
      <c r="AG9" s="1031"/>
    </row>
    <row r="10" spans="1:33" s="79" customFormat="1">
      <c r="A10" s="2199"/>
      <c r="B10" s="2186" t="s">
        <v>456</v>
      </c>
      <c r="C10" s="2187"/>
      <c r="D10" s="2187"/>
      <c r="E10" s="2201"/>
      <c r="F10" s="2186" t="s">
        <v>457</v>
      </c>
      <c r="G10" s="2097"/>
      <c r="H10" s="2097"/>
      <c r="I10" s="2098"/>
      <c r="J10" s="2186" t="s">
        <v>456</v>
      </c>
      <c r="K10" s="2187"/>
      <c r="L10" s="2187"/>
      <c r="M10" s="2201"/>
      <c r="N10" s="2186" t="s">
        <v>457</v>
      </c>
      <c r="O10" s="2097"/>
      <c r="P10" s="2097"/>
      <c r="Q10" s="2098"/>
      <c r="R10" s="1031"/>
      <c r="S10" s="1031"/>
      <c r="T10" s="1031"/>
      <c r="U10" s="1031"/>
      <c r="V10" s="1031"/>
      <c r="W10" s="1031"/>
      <c r="X10" s="1031"/>
      <c r="Y10" s="1031"/>
      <c r="Z10" s="1031"/>
      <c r="AA10" s="1031"/>
      <c r="AB10" s="1031"/>
      <c r="AC10" s="1031"/>
      <c r="AD10" s="1031"/>
      <c r="AE10" s="1031"/>
      <c r="AF10" s="1031"/>
      <c r="AG10" s="1031"/>
    </row>
    <row r="11" spans="1:33" s="79" customFormat="1">
      <c r="A11" s="2199"/>
      <c r="B11" s="2186" t="s">
        <v>14</v>
      </c>
      <c r="C11" s="2187"/>
      <c r="E11" s="84">
        <v>12000</v>
      </c>
      <c r="F11" s="2186" t="s">
        <v>14</v>
      </c>
      <c r="G11" s="2187"/>
      <c r="H11" s="83"/>
      <c r="I11" s="84">
        <v>7200</v>
      </c>
      <c r="J11" s="2186" t="s">
        <v>14</v>
      </c>
      <c r="K11" s="2187"/>
      <c r="L11" s="83"/>
      <c r="M11" s="84">
        <f>E11</f>
        <v>12000</v>
      </c>
      <c r="N11" s="2186" t="s">
        <v>14</v>
      </c>
      <c r="O11" s="2187"/>
      <c r="P11" s="83"/>
      <c r="Q11" s="84">
        <f>I11</f>
        <v>7200</v>
      </c>
      <c r="R11" s="1031"/>
      <c r="S11" s="1031"/>
      <c r="T11" s="1031"/>
      <c r="U11" s="1031"/>
      <c r="V11" s="1031"/>
      <c r="W11" s="1031"/>
      <c r="X11" s="1031"/>
      <c r="Y11" s="1031"/>
      <c r="Z11" s="1031"/>
      <c r="AA11" s="1031"/>
      <c r="AB11" s="1031"/>
      <c r="AC11" s="1031"/>
      <c r="AD11" s="1031"/>
      <c r="AE11" s="1031"/>
      <c r="AF11" s="1031"/>
      <c r="AG11" s="1031"/>
    </row>
    <row r="12" spans="1:33" s="86" customFormat="1" ht="35.25" customHeight="1">
      <c r="A12" s="2200"/>
      <c r="B12" s="85" t="s">
        <v>16</v>
      </c>
      <c r="C12" s="85" t="s">
        <v>17</v>
      </c>
      <c r="D12" s="85"/>
      <c r="E12" s="85" t="s">
        <v>18</v>
      </c>
      <c r="F12" s="85" t="s">
        <v>16</v>
      </c>
      <c r="G12" s="85" t="s">
        <v>17</v>
      </c>
      <c r="H12" s="85"/>
      <c r="I12" s="85" t="s">
        <v>18</v>
      </c>
      <c r="J12" s="85" t="s">
        <v>16</v>
      </c>
      <c r="K12" s="85" t="s">
        <v>17</v>
      </c>
      <c r="L12" s="85"/>
      <c r="M12" s="85" t="s">
        <v>18</v>
      </c>
      <c r="N12" s="85" t="s">
        <v>16</v>
      </c>
      <c r="O12" s="85" t="s">
        <v>17</v>
      </c>
      <c r="P12" s="85"/>
      <c r="Q12" s="85" t="s">
        <v>18</v>
      </c>
    </row>
    <row r="13" spans="1:33" s="90" customFormat="1" ht="12" thickBot="1">
      <c r="A13" s="87">
        <v>1</v>
      </c>
      <c r="B13" s="87">
        <v>2</v>
      </c>
      <c r="C13" s="87">
        <v>3</v>
      </c>
      <c r="D13" s="87"/>
      <c r="E13" s="87">
        <v>4</v>
      </c>
      <c r="F13" s="87">
        <v>5</v>
      </c>
      <c r="G13" s="87">
        <v>6</v>
      </c>
      <c r="H13" s="87"/>
      <c r="I13" s="87">
        <v>7</v>
      </c>
      <c r="J13" s="87">
        <v>8</v>
      </c>
      <c r="K13" s="87">
        <v>9</v>
      </c>
      <c r="L13" s="87"/>
      <c r="M13" s="87">
        <v>10</v>
      </c>
      <c r="N13" s="87">
        <v>11</v>
      </c>
      <c r="O13" s="87">
        <v>12</v>
      </c>
      <c r="P13" s="87"/>
      <c r="Q13" s="87">
        <v>13</v>
      </c>
    </row>
    <row r="14" spans="1:33" s="86" customFormat="1">
      <c r="A14" s="91">
        <v>0</v>
      </c>
      <c r="B14" s="1111"/>
      <c r="C14" s="1122"/>
      <c r="D14" s="1122"/>
      <c r="E14" s="2026">
        <v>336.49575805664</v>
      </c>
      <c r="F14" s="1111"/>
      <c r="G14" s="1122"/>
      <c r="H14" s="1122"/>
      <c r="I14" s="1122">
        <v>2288.4156494140702</v>
      </c>
      <c r="J14" s="1111"/>
      <c r="K14" s="1122"/>
      <c r="L14" s="1122"/>
      <c r="M14" s="2026">
        <v>193.19285583496099</v>
      </c>
      <c r="N14" s="1111"/>
      <c r="O14" s="1122"/>
      <c r="P14" s="1122"/>
      <c r="Q14" s="1958">
        <v>778.14428710937511</v>
      </c>
    </row>
    <row r="15" spans="1:33" s="1462" customFormat="1" ht="14.25">
      <c r="A15" s="1459">
        <v>1</v>
      </c>
      <c r="B15" s="1111"/>
      <c r="C15" s="1460"/>
      <c r="D15" s="1122"/>
      <c r="E15" s="2027">
        <v>322.57701110839901</v>
      </c>
      <c r="F15" s="1454"/>
      <c r="G15" s="1122"/>
      <c r="H15" s="1460"/>
      <c r="I15" s="1912">
        <v>2142.69140625</v>
      </c>
      <c r="J15" s="1452"/>
      <c r="K15" s="1460"/>
      <c r="L15" s="1461"/>
      <c r="M15" s="2027">
        <v>191.99428558349601</v>
      </c>
      <c r="N15" s="1454"/>
      <c r="O15" s="1460"/>
      <c r="P15" s="1461"/>
      <c r="Q15" s="1959">
        <v>793.39324951171909</v>
      </c>
    </row>
    <row r="16" spans="1:33" s="86" customFormat="1" ht="14.25">
      <c r="A16" s="91">
        <v>2</v>
      </c>
      <c r="B16" s="1111"/>
      <c r="C16" s="1122"/>
      <c r="D16" s="1122"/>
      <c r="E16" s="2027">
        <v>309.74598693847702</v>
      </c>
      <c r="F16" s="1279"/>
      <c r="G16" s="1122"/>
      <c r="H16" s="1122"/>
      <c r="I16" s="1912">
        <v>2095.87060546875</v>
      </c>
      <c r="J16" s="1111"/>
      <c r="K16" s="1122"/>
      <c r="L16" s="1283"/>
      <c r="M16" s="2027">
        <v>184.65040588378901</v>
      </c>
      <c r="N16" s="1279"/>
      <c r="O16" s="1122"/>
      <c r="P16" s="1283"/>
      <c r="Q16" s="1959">
        <v>794.69573974609295</v>
      </c>
    </row>
    <row r="17" spans="1:17" s="86" customFormat="1" ht="14.25">
      <c r="A17" s="91">
        <v>3</v>
      </c>
      <c r="B17" s="1111"/>
      <c r="C17" s="1122"/>
      <c r="D17" s="1122"/>
      <c r="E17" s="2027">
        <v>303.29582214355406</v>
      </c>
      <c r="F17" s="1279"/>
      <c r="G17" s="1122"/>
      <c r="H17" s="1122"/>
      <c r="I17" s="1912">
        <v>2084.92407226562</v>
      </c>
      <c r="J17" s="1111"/>
      <c r="K17" s="1122"/>
      <c r="L17" s="1283"/>
      <c r="M17" s="2027">
        <v>182.48880004882801</v>
      </c>
      <c r="N17" s="1279"/>
      <c r="O17" s="1122"/>
      <c r="P17" s="1283"/>
      <c r="Q17" s="1959">
        <v>776.16973876953205</v>
      </c>
    </row>
    <row r="18" spans="1:17" s="86" customFormat="1" ht="14.25">
      <c r="A18" s="91">
        <v>4</v>
      </c>
      <c r="B18" s="1111"/>
      <c r="C18" s="1122"/>
      <c r="D18" s="1122"/>
      <c r="E18" s="2027">
        <v>303.93321228027298</v>
      </c>
      <c r="F18" s="1279"/>
      <c r="G18" s="1122"/>
      <c r="H18" s="1122"/>
      <c r="I18" s="1912">
        <v>2038.8203735351501</v>
      </c>
      <c r="J18" s="1111"/>
      <c r="K18" s="1122"/>
      <c r="L18" s="1283"/>
      <c r="M18" s="2027">
        <v>196.58767700195401</v>
      </c>
      <c r="N18" s="1279"/>
      <c r="O18" s="1122"/>
      <c r="P18" s="1283"/>
      <c r="Q18" s="1959">
        <v>776.45031738281307</v>
      </c>
    </row>
    <row r="19" spans="1:17" s="86" customFormat="1" ht="14.25">
      <c r="A19" s="91">
        <v>5</v>
      </c>
      <c r="B19" s="1111"/>
      <c r="C19" s="1122"/>
      <c r="D19" s="1122"/>
      <c r="E19" s="2027">
        <v>299.20817565918003</v>
      </c>
      <c r="F19" s="1279"/>
      <c r="G19" s="1122"/>
      <c r="H19" s="1283"/>
      <c r="I19" s="1912">
        <v>2093.88232421875</v>
      </c>
      <c r="J19" s="1279"/>
      <c r="K19" s="1122"/>
      <c r="L19" s="1283"/>
      <c r="M19" s="2027">
        <v>183.638877868652</v>
      </c>
      <c r="N19" s="1279"/>
      <c r="O19" s="1122"/>
      <c r="P19" s="1283"/>
      <c r="Q19" s="1959">
        <v>778.65350341796898</v>
      </c>
    </row>
    <row r="20" spans="1:17" s="86" customFormat="1" ht="14.25">
      <c r="A20" s="91">
        <v>6</v>
      </c>
      <c r="B20" s="1111"/>
      <c r="C20" s="1122"/>
      <c r="D20" s="1122"/>
      <c r="E20" s="2027">
        <v>322.21672058105503</v>
      </c>
      <c r="F20" s="1279"/>
      <c r="G20" s="1122"/>
      <c r="H20" s="1283"/>
      <c r="I20" s="1912">
        <v>2318.01293945312</v>
      </c>
      <c r="J20" s="1279"/>
      <c r="K20" s="1122"/>
      <c r="L20" s="1283"/>
      <c r="M20" s="2027">
        <v>161.81504821777301</v>
      </c>
      <c r="N20" s="1279"/>
      <c r="O20" s="1122"/>
      <c r="P20" s="1283"/>
      <c r="Q20" s="1959">
        <v>823.08059692382801</v>
      </c>
    </row>
    <row r="21" spans="1:17" s="86" customFormat="1" ht="14.25">
      <c r="A21" s="91">
        <v>7</v>
      </c>
      <c r="B21" s="1111"/>
      <c r="C21" s="1122"/>
      <c r="D21" s="1122"/>
      <c r="E21" s="2027">
        <v>325.84017944335903</v>
      </c>
      <c r="F21" s="1279"/>
      <c r="G21" s="1122"/>
      <c r="H21" s="1283"/>
      <c r="I21" s="1912">
        <v>2420.45336914062</v>
      </c>
      <c r="J21" s="1279"/>
      <c r="K21" s="1122"/>
      <c r="L21" s="1283"/>
      <c r="M21" s="2027">
        <v>164.80802154541001</v>
      </c>
      <c r="N21" s="1279"/>
      <c r="O21" s="1122"/>
      <c r="P21" s="1283"/>
      <c r="Q21" s="1959">
        <v>795.03173828125</v>
      </c>
    </row>
    <row r="22" spans="1:17" s="86" customFormat="1" ht="14.25">
      <c r="A22" s="91">
        <v>8</v>
      </c>
      <c r="B22" s="1111"/>
      <c r="C22" s="1122"/>
      <c r="D22" s="1122"/>
      <c r="E22" s="2027">
        <v>607.19442749023494</v>
      </c>
      <c r="F22" s="1279"/>
      <c r="G22" s="1122"/>
      <c r="H22" s="1283"/>
      <c r="I22" s="1912">
        <v>2624.57885742188</v>
      </c>
      <c r="J22" s="1279"/>
      <c r="K22" s="1122"/>
      <c r="L22" s="1283"/>
      <c r="M22" s="2027">
        <v>327.46830749511702</v>
      </c>
      <c r="N22" s="1279"/>
      <c r="O22" s="1122"/>
      <c r="P22" s="1283"/>
      <c r="Q22" s="1959">
        <v>882.25778198242199</v>
      </c>
    </row>
    <row r="23" spans="1:17" s="86" customFormat="1" ht="14.25">
      <c r="A23" s="91">
        <v>9</v>
      </c>
      <c r="B23" s="1111"/>
      <c r="C23" s="1122"/>
      <c r="D23" s="1122"/>
      <c r="E23" s="2027">
        <v>585.61996459960903</v>
      </c>
      <c r="F23" s="1279"/>
      <c r="G23" s="1122"/>
      <c r="H23" s="1283"/>
      <c r="I23" s="1912">
        <v>2784.0903320312605</v>
      </c>
      <c r="J23" s="1279"/>
      <c r="K23" s="1122"/>
      <c r="L23" s="1283"/>
      <c r="M23" s="2027">
        <v>288.80895996093699</v>
      </c>
      <c r="N23" s="1279"/>
      <c r="O23" s="1122"/>
      <c r="P23" s="1283"/>
      <c r="Q23" s="1959">
        <v>948.95208740234398</v>
      </c>
    </row>
    <row r="24" spans="1:17" s="86" customFormat="1" ht="14.25">
      <c r="A24" s="91">
        <v>10</v>
      </c>
      <c r="B24" s="1111"/>
      <c r="C24" s="1122"/>
      <c r="D24" s="1122"/>
      <c r="E24" s="2027">
        <v>608.80175781250011</v>
      </c>
      <c r="F24" s="1279"/>
      <c r="G24" s="1122"/>
      <c r="H24" s="1283"/>
      <c r="I24" s="1912">
        <v>2757.7249755859402</v>
      </c>
      <c r="J24" s="1279"/>
      <c r="K24" s="1122"/>
      <c r="L24" s="1283"/>
      <c r="M24" s="2027">
        <v>364.83901977539102</v>
      </c>
      <c r="N24" s="1279"/>
      <c r="O24" s="1122"/>
      <c r="P24" s="1283"/>
      <c r="Q24" s="1959">
        <v>902.86920166015614</v>
      </c>
    </row>
    <row r="25" spans="1:17" s="86" customFormat="1" ht="14.25">
      <c r="A25" s="91">
        <v>11</v>
      </c>
      <c r="B25" s="1111"/>
      <c r="C25" s="1122"/>
      <c r="D25" s="1122"/>
      <c r="E25" s="2027">
        <v>498.37315368652401</v>
      </c>
      <c r="F25" s="1279"/>
      <c r="G25" s="1122"/>
      <c r="H25" s="1283"/>
      <c r="I25" s="1912">
        <v>2731.02026367187</v>
      </c>
      <c r="J25" s="1279"/>
      <c r="K25" s="1122"/>
      <c r="L25" s="1283"/>
      <c r="M25" s="2027">
        <v>342.86277770996099</v>
      </c>
      <c r="N25" s="1279"/>
      <c r="O25" s="1122"/>
      <c r="P25" s="1283"/>
      <c r="Q25" s="1959">
        <v>883.39053344726506</v>
      </c>
    </row>
    <row r="26" spans="1:17" s="86" customFormat="1" ht="14.25">
      <c r="A26" s="91">
        <v>12</v>
      </c>
      <c r="B26" s="1111"/>
      <c r="C26" s="1122"/>
      <c r="D26" s="1122"/>
      <c r="E26" s="2027">
        <v>445.69110107421903</v>
      </c>
      <c r="F26" s="1279"/>
      <c r="G26" s="1122"/>
      <c r="H26" s="1283"/>
      <c r="I26" s="1912">
        <v>2683.1915283203098</v>
      </c>
      <c r="J26" s="1279"/>
      <c r="K26" s="1122"/>
      <c r="L26" s="1283"/>
      <c r="M26" s="2027">
        <v>257.51427459716803</v>
      </c>
      <c r="N26" s="1279"/>
      <c r="O26" s="1122"/>
      <c r="P26" s="1283"/>
      <c r="Q26" s="1959">
        <v>860.12911987304699</v>
      </c>
    </row>
    <row r="27" spans="1:17" s="86" customFormat="1" ht="14.25">
      <c r="A27" s="91">
        <v>13</v>
      </c>
      <c r="B27" s="1111"/>
      <c r="C27" s="1122"/>
      <c r="D27" s="1122"/>
      <c r="E27" s="2027">
        <v>521.71426391601506</v>
      </c>
      <c r="F27" s="1279"/>
      <c r="G27" s="1122"/>
      <c r="H27" s="1283"/>
      <c r="I27" s="1912">
        <v>2742.9473876953202</v>
      </c>
      <c r="J27" s="1279"/>
      <c r="K27" s="1122"/>
      <c r="L27" s="1283"/>
      <c r="M27" s="2027">
        <v>361.423431396485</v>
      </c>
      <c r="N27" s="1279"/>
      <c r="O27" s="1122"/>
      <c r="P27" s="1283"/>
      <c r="Q27" s="1959">
        <v>828.54348754882903</v>
      </c>
    </row>
    <row r="28" spans="1:17" s="86" customFormat="1" ht="14.25">
      <c r="A28" s="91">
        <v>14</v>
      </c>
      <c r="B28" s="1111"/>
      <c r="C28" s="1122"/>
      <c r="D28" s="1122"/>
      <c r="E28" s="2027">
        <v>489.45655822753901</v>
      </c>
      <c r="F28" s="1279"/>
      <c r="G28" s="1122"/>
      <c r="H28" s="1283"/>
      <c r="I28" s="1912">
        <v>2670.8315429687505</v>
      </c>
      <c r="J28" s="1279"/>
      <c r="K28" s="1122"/>
      <c r="L28" s="1283"/>
      <c r="M28" s="2027">
        <v>320.88652038574304</v>
      </c>
      <c r="N28" s="1279"/>
      <c r="O28" s="1122"/>
      <c r="P28" s="1283"/>
      <c r="Q28" s="1959">
        <v>790.76745605468807</v>
      </c>
    </row>
    <row r="29" spans="1:17" s="86" customFormat="1" ht="14.25">
      <c r="A29" s="91">
        <v>15</v>
      </c>
      <c r="B29" s="1111"/>
      <c r="C29" s="1122"/>
      <c r="D29" s="1122"/>
      <c r="E29" s="2027">
        <v>508.08650207519599</v>
      </c>
      <c r="F29" s="1279"/>
      <c r="G29" s="1122"/>
      <c r="H29" s="1283"/>
      <c r="I29" s="1912">
        <v>2732.8701171875</v>
      </c>
      <c r="J29" s="1279"/>
      <c r="K29" s="1122"/>
      <c r="L29" s="1283"/>
      <c r="M29" s="2027">
        <v>345.70333862304699</v>
      </c>
      <c r="N29" s="1279"/>
      <c r="O29" s="1122"/>
      <c r="P29" s="1283"/>
      <c r="Q29" s="1959">
        <v>831.54339599609409</v>
      </c>
    </row>
    <row r="30" spans="1:17" s="86" customFormat="1" ht="14.25">
      <c r="A30" s="91">
        <v>16</v>
      </c>
      <c r="B30" s="1111"/>
      <c r="C30" s="1122"/>
      <c r="D30" s="1122"/>
      <c r="E30" s="2027">
        <v>432.56912231445403</v>
      </c>
      <c r="F30" s="1279"/>
      <c r="G30" s="1122"/>
      <c r="H30" s="1283"/>
      <c r="I30" s="1912">
        <v>2685.2457275390698</v>
      </c>
      <c r="J30" s="1279"/>
      <c r="K30" s="1122"/>
      <c r="L30" s="1283"/>
      <c r="M30" s="2027">
        <v>269.694053649902</v>
      </c>
      <c r="N30" s="1279"/>
      <c r="O30" s="1122"/>
      <c r="P30" s="1283"/>
      <c r="Q30" s="1959">
        <v>848.41006469726608</v>
      </c>
    </row>
    <row r="31" spans="1:17" s="92" customFormat="1" ht="14.25">
      <c r="A31" s="91">
        <v>17</v>
      </c>
      <c r="B31" s="1111"/>
      <c r="C31" s="1122"/>
      <c r="D31" s="1122"/>
      <c r="E31" s="2027">
        <v>361.52041625976602</v>
      </c>
      <c r="F31" s="1279"/>
      <c r="G31" s="1122"/>
      <c r="H31" s="1283"/>
      <c r="I31" s="1912">
        <v>2631.45874023438</v>
      </c>
      <c r="J31" s="1279"/>
      <c r="K31" s="1122"/>
      <c r="L31" s="1283"/>
      <c r="M31" s="2027">
        <v>199.78157806396501</v>
      </c>
      <c r="N31" s="1279"/>
      <c r="O31" s="1122"/>
      <c r="P31" s="1283"/>
      <c r="Q31" s="1959">
        <v>888.98855590820301</v>
      </c>
    </row>
    <row r="32" spans="1:17" s="92" customFormat="1" ht="14.25">
      <c r="A32" s="91">
        <v>18</v>
      </c>
      <c r="B32" s="1111"/>
      <c r="C32" s="1122"/>
      <c r="D32" s="1122"/>
      <c r="E32" s="2027">
        <v>376.11813354492205</v>
      </c>
      <c r="F32" s="1279"/>
      <c r="G32" s="1122"/>
      <c r="H32" s="1283"/>
      <c r="I32" s="1912">
        <v>2643.8565673828202</v>
      </c>
      <c r="J32" s="1279"/>
      <c r="K32" s="1122"/>
      <c r="L32" s="1283"/>
      <c r="M32" s="2027">
        <v>191.07283782958999</v>
      </c>
      <c r="N32" s="1279"/>
      <c r="O32" s="1122"/>
      <c r="P32" s="1283"/>
      <c r="Q32" s="1959">
        <v>918.97378540039097</v>
      </c>
    </row>
    <row r="33" spans="1:33" s="92" customFormat="1" ht="14.25">
      <c r="A33" s="91">
        <v>19</v>
      </c>
      <c r="B33" s="1111"/>
      <c r="C33" s="1122"/>
      <c r="D33" s="1122"/>
      <c r="E33" s="2027">
        <v>377.739349365235</v>
      </c>
      <c r="F33" s="1279"/>
      <c r="G33" s="1122"/>
      <c r="H33" s="1283"/>
      <c r="I33" s="1912">
        <v>2684.0263671875</v>
      </c>
      <c r="J33" s="1279"/>
      <c r="K33" s="1122"/>
      <c r="L33" s="1283"/>
      <c r="M33" s="2027">
        <v>195.15354919433599</v>
      </c>
      <c r="N33" s="1279"/>
      <c r="O33" s="1122"/>
      <c r="P33" s="1283"/>
      <c r="Q33" s="1959">
        <v>929.7714538574221</v>
      </c>
    </row>
    <row r="34" spans="1:33" s="92" customFormat="1" ht="14.25">
      <c r="A34" s="91">
        <v>20</v>
      </c>
      <c r="B34" s="1111"/>
      <c r="C34" s="1122"/>
      <c r="D34" s="1122"/>
      <c r="E34" s="2027">
        <v>356.49748229980401</v>
      </c>
      <c r="F34" s="1279"/>
      <c r="G34" s="1122"/>
      <c r="H34" s="1283"/>
      <c r="I34" s="1912">
        <v>2648.3565673828202</v>
      </c>
      <c r="J34" s="1279"/>
      <c r="K34" s="1122"/>
      <c r="L34" s="1283"/>
      <c r="M34" s="2027">
        <v>183.11233520507801</v>
      </c>
      <c r="N34" s="1279"/>
      <c r="O34" s="1122"/>
      <c r="P34" s="1283"/>
      <c r="Q34" s="1959">
        <v>931.03579711914097</v>
      </c>
    </row>
    <row r="35" spans="1:33" s="92" customFormat="1" ht="14.25">
      <c r="A35" s="91">
        <v>21</v>
      </c>
      <c r="B35" s="1111"/>
      <c r="C35" s="1122"/>
      <c r="D35" s="1122"/>
      <c r="E35" s="2027">
        <v>370.86654663085903</v>
      </c>
      <c r="F35" s="1279"/>
      <c r="G35" s="1122"/>
      <c r="H35" s="1283"/>
      <c r="I35" s="1912">
        <v>2613.76049804687</v>
      </c>
      <c r="J35" s="1279"/>
      <c r="K35" s="1122"/>
      <c r="L35" s="1283"/>
      <c r="M35" s="2027">
        <v>191.98042297363301</v>
      </c>
      <c r="N35" s="1279"/>
      <c r="O35" s="1122"/>
      <c r="P35" s="1283"/>
      <c r="Q35" s="1959">
        <v>893.90066528320301</v>
      </c>
    </row>
    <row r="36" spans="1:33" s="92" customFormat="1" ht="14.25">
      <c r="A36" s="91">
        <v>22</v>
      </c>
      <c r="B36" s="1111"/>
      <c r="C36" s="1122"/>
      <c r="D36" s="1122"/>
      <c r="E36" s="2027">
        <v>376.28440856933599</v>
      </c>
      <c r="F36" s="1279"/>
      <c r="G36" s="1122"/>
      <c r="H36" s="1283"/>
      <c r="I36" s="1912">
        <v>2643.9398193359302</v>
      </c>
      <c r="J36" s="1279"/>
      <c r="K36" s="1122"/>
      <c r="L36" s="1283"/>
      <c r="M36" s="2027">
        <v>203.02398681640599</v>
      </c>
      <c r="N36" s="1279"/>
      <c r="O36" s="1122"/>
      <c r="P36" s="1283"/>
      <c r="Q36" s="1959">
        <v>913.83654785156295</v>
      </c>
    </row>
    <row r="37" spans="1:33" s="92" customFormat="1" ht="15" thickBot="1">
      <c r="A37" s="91">
        <v>23</v>
      </c>
      <c r="B37" s="1111"/>
      <c r="C37" s="1122"/>
      <c r="D37" s="1283"/>
      <c r="E37" s="2028">
        <v>333.75218200683605</v>
      </c>
      <c r="F37" s="1279"/>
      <c r="G37" s="1122"/>
      <c r="H37" s="1283"/>
      <c r="I37" s="1912">
        <v>2508.94726562501</v>
      </c>
      <c r="J37" s="1279"/>
      <c r="K37" s="1122"/>
      <c r="L37" s="1283"/>
      <c r="M37" s="2028">
        <v>194.54386138916001</v>
      </c>
      <c r="N37" s="1279"/>
      <c r="O37" s="1122"/>
      <c r="P37" s="1283"/>
      <c r="Q37" s="2025">
        <v>910.57684326171909</v>
      </c>
    </row>
    <row r="38" spans="1:33" s="92" customFormat="1" ht="15">
      <c r="A38" s="91" t="s">
        <v>19</v>
      </c>
      <c r="B38" s="1181"/>
      <c r="C38" s="1181"/>
      <c r="D38" s="1181"/>
      <c r="E38" s="1560">
        <f>SUM(E14:E37)</f>
        <v>9773.5982360839862</v>
      </c>
      <c r="F38" s="1561"/>
      <c r="G38" s="1561"/>
      <c r="H38" s="1561"/>
      <c r="I38" s="1560">
        <f>SUM(I14:I37)</f>
        <v>60269.91729736331</v>
      </c>
      <c r="J38" s="1181"/>
      <c r="K38" s="1181"/>
      <c r="L38" s="1181"/>
      <c r="M38" s="1560">
        <f>SUM(M14:M37)</f>
        <v>5697.0452270507822</v>
      </c>
      <c r="N38" s="1181"/>
      <c r="O38" s="1181"/>
      <c r="P38" s="1181"/>
      <c r="Q38" s="1560">
        <f>SUM(Q14:Q37)</f>
        <v>20479.565948486328</v>
      </c>
    </row>
    <row r="39" spans="1:33" s="79" customFormat="1" ht="12.75" customHeight="1">
      <c r="A39" s="79" t="s">
        <v>20</v>
      </c>
      <c r="R39" s="1031"/>
      <c r="S39" s="1031"/>
      <c r="T39" s="1031"/>
      <c r="U39" s="1031"/>
      <c r="V39" s="1031"/>
      <c r="W39" s="1031"/>
      <c r="X39" s="1031"/>
      <c r="Y39" s="1031"/>
      <c r="Z39" s="1031"/>
      <c r="AA39" s="1031"/>
      <c r="AB39" s="1031"/>
      <c r="AC39" s="1031"/>
      <c r="AD39" s="1031"/>
      <c r="AE39" s="1031"/>
      <c r="AF39" s="1031"/>
      <c r="AG39" s="1031"/>
    </row>
    <row r="40" spans="1:33" s="79" customFormat="1" ht="12.75" customHeight="1">
      <c r="A40" s="79" t="s">
        <v>21</v>
      </c>
      <c r="R40" s="1031"/>
      <c r="S40" s="1031"/>
      <c r="T40" s="1031"/>
      <c r="U40" s="1031"/>
      <c r="V40" s="1031"/>
      <c r="W40" s="1031"/>
      <c r="X40" s="1031"/>
      <c r="Y40" s="1031"/>
      <c r="Z40" s="1031"/>
      <c r="AA40" s="1031"/>
      <c r="AB40" s="1031"/>
      <c r="AC40" s="1031"/>
      <c r="AD40" s="1031"/>
      <c r="AE40" s="1031"/>
      <c r="AF40" s="1031"/>
      <c r="AG40" s="1031"/>
    </row>
    <row r="41" spans="1:33">
      <c r="A41" s="79" t="s">
        <v>563</v>
      </c>
      <c r="K41" s="79"/>
      <c r="L41" s="79"/>
      <c r="M41" s="79"/>
      <c r="N41" s="79"/>
      <c r="O41" s="79"/>
      <c r="P41" s="79"/>
      <c r="Q41" s="79"/>
      <c r="R41" s="1032"/>
      <c r="S41" s="1032"/>
      <c r="T41" s="1032"/>
      <c r="U41" s="1032"/>
      <c r="V41" s="1032"/>
      <c r="W41" s="1032"/>
      <c r="X41" s="1032"/>
      <c r="Y41" s="1032"/>
      <c r="Z41" s="1032"/>
      <c r="AA41" s="1032"/>
      <c r="AB41" s="1032"/>
      <c r="AC41" s="1032"/>
      <c r="AD41" s="1032"/>
      <c r="AE41" s="1032"/>
      <c r="AF41" s="1032"/>
      <c r="AG41" s="1032"/>
    </row>
    <row r="42" spans="1:33">
      <c r="A42" s="79" t="s">
        <v>23</v>
      </c>
      <c r="R42" s="1032"/>
      <c r="S42" s="1032"/>
      <c r="T42" s="1032"/>
      <c r="U42" s="1032"/>
      <c r="V42" s="1032"/>
      <c r="W42" s="1032"/>
      <c r="X42" s="1032"/>
      <c r="Y42" s="1032"/>
      <c r="Z42" s="1032"/>
      <c r="AA42" s="1032"/>
      <c r="AB42" s="1032"/>
      <c r="AC42" s="1032"/>
      <c r="AD42" s="1032"/>
      <c r="AE42" s="1032"/>
      <c r="AF42" s="1032"/>
      <c r="AG42" s="1032"/>
    </row>
    <row r="43" spans="1:33">
      <c r="R43" s="1032"/>
      <c r="S43" s="1032"/>
      <c r="T43" s="1032"/>
      <c r="U43" s="1032"/>
      <c r="V43" s="1032"/>
      <c r="W43" s="1032"/>
      <c r="X43" s="1032"/>
      <c r="Y43" s="1032"/>
      <c r="Z43" s="1032"/>
      <c r="AA43" s="1032"/>
      <c r="AB43" s="1032"/>
      <c r="AC43" s="1032"/>
      <c r="AD43" s="1032"/>
      <c r="AE43" s="1032"/>
      <c r="AF43" s="1032"/>
      <c r="AG43" s="1032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92D050"/>
  </sheetPr>
  <dimension ref="A1:AG43"/>
  <sheetViews>
    <sheetView zoomScale="85" zoomScaleNormal="85" workbookViewId="0">
      <selection activeCell="Q18" sqref="Q18"/>
    </sheetView>
  </sheetViews>
  <sheetFormatPr defaultColWidth="9.140625" defaultRowHeight="12.75"/>
  <cols>
    <col min="1" max="1" width="5.42578125" style="104" customWidth="1"/>
    <col min="2" max="3" width="11.28515625" style="104" customWidth="1"/>
    <col min="4" max="4" width="11.28515625" style="104" hidden="1" customWidth="1"/>
    <col min="5" max="7" width="11.28515625" style="104" customWidth="1"/>
    <col min="8" max="8" width="11.28515625" style="104" hidden="1" customWidth="1"/>
    <col min="9" max="11" width="11.28515625" style="104" customWidth="1"/>
    <col min="12" max="12" width="11.28515625" style="104" hidden="1" customWidth="1"/>
    <col min="13" max="15" width="11.28515625" style="104" customWidth="1"/>
    <col min="16" max="16" width="11.28515625" style="104" hidden="1" customWidth="1"/>
    <col min="17" max="17" width="11.28515625" style="104" customWidth="1"/>
    <col min="18" max="16384" width="9.140625" style="104"/>
  </cols>
  <sheetData>
    <row r="1" spans="1:33" s="94" customFormat="1" ht="18.75" customHeight="1">
      <c r="B1" s="2214" t="s">
        <v>405</v>
      </c>
      <c r="C1" s="2083"/>
      <c r="D1" s="2083"/>
      <c r="E1" s="2083"/>
      <c r="F1" s="2083"/>
      <c r="J1" s="799" t="s">
        <v>171</v>
      </c>
      <c r="N1" s="2208" t="s">
        <v>33</v>
      </c>
      <c r="O1" s="2208"/>
      <c r="P1" s="2208"/>
      <c r="Q1" s="2208"/>
      <c r="R1" s="1029"/>
      <c r="S1" s="1029"/>
      <c r="T1" s="1029"/>
      <c r="U1" s="1029"/>
      <c r="V1" s="1029"/>
      <c r="W1" s="1029"/>
      <c r="X1" s="1029"/>
      <c r="Y1" s="1029"/>
      <c r="Z1" s="1029"/>
      <c r="AA1" s="1029"/>
      <c r="AB1" s="1029"/>
      <c r="AC1" s="1029"/>
      <c r="AD1" s="1029"/>
      <c r="AE1" s="1029"/>
      <c r="AF1" s="1029"/>
      <c r="AG1" s="1029"/>
    </row>
    <row r="2" spans="1:33" s="94" customFormat="1" ht="10.5" customHeight="1">
      <c r="B2" s="2209" t="s">
        <v>1</v>
      </c>
      <c r="C2" s="2090"/>
      <c r="D2" s="2090"/>
      <c r="E2" s="2090"/>
      <c r="F2" s="2090"/>
      <c r="I2" s="94" t="s">
        <v>36</v>
      </c>
      <c r="N2" s="2209" t="s">
        <v>2</v>
      </c>
      <c r="O2" s="2210"/>
      <c r="P2" s="2210"/>
      <c r="Q2" s="2210"/>
      <c r="R2" s="1029"/>
      <c r="S2" s="1029"/>
      <c r="T2" s="1029"/>
      <c r="U2" s="1029"/>
      <c r="V2" s="1029"/>
      <c r="W2" s="1029"/>
      <c r="X2" s="1029"/>
      <c r="Y2" s="1029"/>
      <c r="Z2" s="1029"/>
      <c r="AA2" s="1029"/>
      <c r="AB2" s="1029"/>
      <c r="AC2" s="1029"/>
      <c r="AD2" s="1029"/>
      <c r="AE2" s="1029"/>
      <c r="AF2" s="1029"/>
      <c r="AG2" s="1029"/>
    </row>
    <row r="3" spans="1:33" s="94" customFormat="1" ht="13.5" customHeight="1">
      <c r="N3" s="94" t="s">
        <v>3</v>
      </c>
      <c r="R3" s="1029"/>
      <c r="S3" s="1029"/>
      <c r="T3" s="1029"/>
      <c r="U3" s="1029"/>
      <c r="V3" s="1029"/>
      <c r="W3" s="1029"/>
      <c r="X3" s="1029"/>
      <c r="Y3" s="1029"/>
      <c r="Z3" s="1029"/>
      <c r="AA3" s="1029"/>
      <c r="AB3" s="1029"/>
      <c r="AC3" s="1029"/>
      <c r="AD3" s="1029"/>
      <c r="AE3" s="1029"/>
      <c r="AF3" s="1029"/>
      <c r="AG3" s="1029"/>
    </row>
    <row r="4" spans="1:33" s="94" customFormat="1" ht="15" customHeight="1">
      <c r="B4" s="2213" t="s">
        <v>4</v>
      </c>
      <c r="C4" s="2083"/>
      <c r="D4" s="95"/>
      <c r="E4" s="1029"/>
      <c r="F4" s="1029"/>
      <c r="G4" s="1029"/>
      <c r="H4" s="1029"/>
      <c r="I4" s="857" t="s">
        <v>5</v>
      </c>
      <c r="J4" s="89"/>
      <c r="K4" s="89"/>
      <c r="L4" s="89"/>
      <c r="O4" s="96" t="s">
        <v>37</v>
      </c>
      <c r="R4" s="1029"/>
      <c r="S4" s="1029"/>
      <c r="T4" s="1029"/>
      <c r="U4" s="1029"/>
      <c r="V4" s="1029"/>
      <c r="W4" s="1029"/>
      <c r="X4" s="1029"/>
      <c r="Y4" s="1029"/>
      <c r="Z4" s="1029"/>
      <c r="AA4" s="1029"/>
      <c r="AB4" s="1029"/>
      <c r="AC4" s="1029"/>
      <c r="AD4" s="1029"/>
      <c r="AE4" s="1029"/>
      <c r="AF4" s="1029"/>
      <c r="AG4" s="1029"/>
    </row>
    <row r="5" spans="1:33" s="94" customFormat="1" ht="9.75" customHeight="1">
      <c r="B5" s="2219" t="s">
        <v>7</v>
      </c>
      <c r="C5" s="2081"/>
      <c r="D5" s="89"/>
      <c r="E5" s="89"/>
      <c r="R5" s="1029"/>
      <c r="S5" s="1029"/>
      <c r="T5" s="1029"/>
      <c r="U5" s="1029"/>
      <c r="V5" s="1029"/>
      <c r="W5" s="1029"/>
      <c r="X5" s="1029"/>
      <c r="Y5" s="1029"/>
      <c r="Z5" s="1029"/>
      <c r="AA5" s="1029"/>
      <c r="AB5" s="1029"/>
      <c r="AC5" s="1029"/>
      <c r="AD5" s="1029"/>
      <c r="AE5" s="1029"/>
      <c r="AF5" s="1029"/>
      <c r="AG5" s="1029"/>
    </row>
    <row r="6" spans="1:33" s="94" customFormat="1" ht="12" customHeight="1">
      <c r="A6" s="221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29"/>
      <c r="S6" s="1029"/>
      <c r="T6" s="1029"/>
      <c r="U6" s="1029"/>
      <c r="V6" s="1029"/>
      <c r="W6" s="1029"/>
      <c r="X6" s="1029"/>
      <c r="Y6" s="1029"/>
      <c r="Z6" s="1029"/>
      <c r="AA6" s="1029"/>
      <c r="AB6" s="1029"/>
      <c r="AC6" s="1029"/>
      <c r="AD6" s="1029"/>
      <c r="AE6" s="1029"/>
      <c r="AF6" s="1029"/>
      <c r="AG6" s="1029"/>
    </row>
    <row r="7" spans="1:33" s="94" customFormat="1" ht="15.75">
      <c r="A7" s="221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29"/>
      <c r="S7" s="1029"/>
      <c r="T7" s="1029"/>
      <c r="U7" s="1029"/>
      <c r="V7" s="1029"/>
      <c r="W7" s="1029"/>
      <c r="X7" s="1029"/>
      <c r="Y7" s="1029"/>
      <c r="Z7" s="1029"/>
      <c r="AA7" s="1029"/>
      <c r="AB7" s="1029"/>
      <c r="AC7" s="1029"/>
      <c r="AD7" s="1029"/>
      <c r="AE7" s="1029"/>
      <c r="AF7" s="1029"/>
      <c r="AG7" s="1029"/>
    </row>
    <row r="8" spans="1:33" s="94" customFormat="1" ht="9" customHeight="1">
      <c r="A8" s="1263" t="s">
        <v>301</v>
      </c>
      <c r="B8" s="1263" t="s">
        <v>302</v>
      </c>
      <c r="R8" s="1029"/>
      <c r="S8" s="1029"/>
      <c r="T8" s="1029"/>
      <c r="U8" s="1029"/>
      <c r="V8" s="1029"/>
      <c r="W8" s="1029"/>
      <c r="X8" s="1029"/>
      <c r="Y8" s="1029"/>
      <c r="Z8" s="1029"/>
      <c r="AA8" s="1029"/>
      <c r="AB8" s="1029"/>
      <c r="AC8" s="1029"/>
      <c r="AD8" s="1029"/>
      <c r="AE8" s="1029"/>
      <c r="AF8" s="1029"/>
      <c r="AG8" s="1029"/>
    </row>
    <row r="9" spans="1:33" s="94" customFormat="1">
      <c r="A9" s="2215" t="s">
        <v>9</v>
      </c>
      <c r="B9" s="2205" t="s">
        <v>10</v>
      </c>
      <c r="C9" s="2206"/>
      <c r="D9" s="2206"/>
      <c r="E9" s="2206"/>
      <c r="F9" s="2206"/>
      <c r="G9" s="2206"/>
      <c r="H9" s="2206"/>
      <c r="I9" s="2207"/>
      <c r="J9" s="2205" t="s">
        <v>11</v>
      </c>
      <c r="K9" s="2206"/>
      <c r="L9" s="2206"/>
      <c r="M9" s="2206"/>
      <c r="N9" s="2206"/>
      <c r="O9" s="2206"/>
      <c r="P9" s="2206"/>
      <c r="Q9" s="2207"/>
      <c r="R9" s="1029"/>
      <c r="S9" s="1029"/>
      <c r="T9" s="1029"/>
      <c r="U9" s="1029"/>
      <c r="V9" s="1029"/>
      <c r="W9" s="1029"/>
      <c r="X9" s="1029"/>
      <c r="Y9" s="1029"/>
      <c r="Z9" s="1029"/>
      <c r="AA9" s="1029"/>
      <c r="AB9" s="1029"/>
      <c r="AC9" s="1029"/>
      <c r="AD9" s="1029"/>
      <c r="AE9" s="1029"/>
      <c r="AF9" s="1029"/>
      <c r="AG9" s="1029"/>
    </row>
    <row r="10" spans="1:33" s="94" customFormat="1">
      <c r="A10" s="2216"/>
      <c r="B10" s="2203" t="s">
        <v>458</v>
      </c>
      <c r="C10" s="2204"/>
      <c r="D10" s="2204"/>
      <c r="E10" s="2218"/>
      <c r="F10" s="2203" t="s">
        <v>459</v>
      </c>
      <c r="G10" s="2097"/>
      <c r="H10" s="2097"/>
      <c r="I10" s="2098"/>
      <c r="J10" s="2203" t="s">
        <v>458</v>
      </c>
      <c r="K10" s="2204"/>
      <c r="L10" s="2204"/>
      <c r="M10" s="2218"/>
      <c r="N10" s="2203" t="s">
        <v>459</v>
      </c>
      <c r="O10" s="2097"/>
      <c r="P10" s="2097"/>
      <c r="Q10" s="2098"/>
      <c r="R10" s="1029"/>
      <c r="S10" s="1029"/>
      <c r="T10" s="1029"/>
      <c r="U10" s="1029"/>
      <c r="V10" s="1029"/>
      <c r="W10" s="1029"/>
      <c r="X10" s="1029"/>
      <c r="Y10" s="1029"/>
      <c r="Z10" s="1029"/>
      <c r="AA10" s="1029"/>
      <c r="AB10" s="1029"/>
      <c r="AC10" s="1029"/>
      <c r="AD10" s="1029"/>
      <c r="AE10" s="1029"/>
      <c r="AF10" s="1029"/>
      <c r="AG10" s="1029"/>
    </row>
    <row r="11" spans="1:33" s="94" customFormat="1">
      <c r="A11" s="2216"/>
      <c r="B11" s="2203" t="s">
        <v>14</v>
      </c>
      <c r="C11" s="2204"/>
      <c r="E11" s="88">
        <v>3600</v>
      </c>
      <c r="F11" s="2203" t="s">
        <v>14</v>
      </c>
      <c r="G11" s="2204"/>
      <c r="H11" s="97"/>
      <c r="I11" s="88">
        <v>4800</v>
      </c>
      <c r="J11" s="2203" t="s">
        <v>14</v>
      </c>
      <c r="K11" s="2204"/>
      <c r="L11" s="97"/>
      <c r="M11" s="88">
        <f>E11</f>
        <v>3600</v>
      </c>
      <c r="N11" s="2203" t="s">
        <v>14</v>
      </c>
      <c r="O11" s="2204"/>
      <c r="P11" s="97"/>
      <c r="Q11" s="88">
        <f>I11</f>
        <v>4800</v>
      </c>
      <c r="R11" s="1029"/>
      <c r="S11" s="1029"/>
      <c r="T11" s="1029"/>
      <c r="U11" s="1029"/>
      <c r="V11" s="1029"/>
      <c r="W11" s="1029"/>
      <c r="X11" s="1029"/>
      <c r="Y11" s="1029"/>
      <c r="Z11" s="1029"/>
      <c r="AA11" s="1029"/>
      <c r="AB11" s="1029"/>
      <c r="AC11" s="1029"/>
      <c r="AD11" s="1029"/>
      <c r="AE11" s="1029"/>
      <c r="AF11" s="1029"/>
      <c r="AG11" s="1029"/>
    </row>
    <row r="12" spans="1:33" s="99" customFormat="1" ht="35.25" customHeight="1">
      <c r="A12" s="2217"/>
      <c r="B12" s="98" t="s">
        <v>16</v>
      </c>
      <c r="C12" s="98" t="s">
        <v>17</v>
      </c>
      <c r="D12" s="98"/>
      <c r="E12" s="98" t="s">
        <v>18</v>
      </c>
      <c r="F12" s="98" t="s">
        <v>16</v>
      </c>
      <c r="G12" s="98" t="s">
        <v>17</v>
      </c>
      <c r="H12" s="98"/>
      <c r="I12" s="98" t="s">
        <v>18</v>
      </c>
      <c r="J12" s="98" t="s">
        <v>16</v>
      </c>
      <c r="K12" s="98" t="s">
        <v>17</v>
      </c>
      <c r="L12" s="98"/>
      <c r="M12" s="98" t="s">
        <v>18</v>
      </c>
      <c r="N12" s="98" t="s">
        <v>16</v>
      </c>
      <c r="O12" s="98" t="s">
        <v>17</v>
      </c>
      <c r="P12" s="98"/>
      <c r="Q12" s="98" t="s">
        <v>18</v>
      </c>
    </row>
    <row r="13" spans="1:33" s="101" customFormat="1" ht="12" thickBot="1">
      <c r="A13" s="100">
        <v>1</v>
      </c>
      <c r="B13" s="100">
        <v>2</v>
      </c>
      <c r="C13" s="100">
        <v>3</v>
      </c>
      <c r="D13" s="100"/>
      <c r="E13" s="100">
        <v>4</v>
      </c>
      <c r="F13" s="100">
        <v>5</v>
      </c>
      <c r="G13" s="100">
        <v>6</v>
      </c>
      <c r="H13" s="100"/>
      <c r="I13" s="100">
        <v>7</v>
      </c>
      <c r="J13" s="100">
        <v>8</v>
      </c>
      <c r="K13" s="100">
        <v>9</v>
      </c>
      <c r="L13" s="100"/>
      <c r="M13" s="100">
        <v>10</v>
      </c>
      <c r="N13" s="100">
        <v>11</v>
      </c>
      <c r="O13" s="100">
        <v>12</v>
      </c>
      <c r="P13" s="100"/>
      <c r="Q13" s="100">
        <v>13</v>
      </c>
    </row>
    <row r="14" spans="1:33" s="99" customFormat="1">
      <c r="A14" s="102">
        <v>0</v>
      </c>
      <c r="B14" s="1111"/>
      <c r="C14" s="1121"/>
      <c r="D14" s="1121"/>
      <c r="E14" s="2026">
        <v>230.79914093017601</v>
      </c>
      <c r="F14" s="1790"/>
      <c r="G14" s="1285"/>
      <c r="H14" s="1285"/>
      <c r="I14" s="2026">
        <v>568.6320495605471</v>
      </c>
      <c r="J14" s="1790"/>
      <c r="K14" s="1285"/>
      <c r="L14" s="1285"/>
      <c r="M14" s="1285">
        <v>115.922645568848</v>
      </c>
      <c r="N14" s="1790"/>
      <c r="O14" s="1285"/>
      <c r="P14" s="1285"/>
      <c r="Q14" s="1285">
        <v>265.294639587402</v>
      </c>
    </row>
    <row r="15" spans="1:33" s="1458" customFormat="1" ht="14.25">
      <c r="A15" s="1456">
        <v>1</v>
      </c>
      <c r="B15" s="1111"/>
      <c r="C15" s="1457"/>
      <c r="D15" s="1121"/>
      <c r="E15" s="2027">
        <v>230.67096710205101</v>
      </c>
      <c r="F15" s="1555"/>
      <c r="G15" s="1121"/>
      <c r="H15" s="1562"/>
      <c r="I15" s="2027">
        <v>578.38348388671909</v>
      </c>
      <c r="J15" s="1452"/>
      <c r="K15" s="1457"/>
      <c r="L15" s="1457"/>
      <c r="M15" s="1912">
        <v>119.365962982178</v>
      </c>
      <c r="N15" s="1452"/>
      <c r="O15" s="1457"/>
      <c r="P15" s="1457"/>
      <c r="Q15" s="1912">
        <v>300.11578369140602</v>
      </c>
    </row>
    <row r="16" spans="1:33" s="99" customFormat="1" ht="14.25">
      <c r="A16" s="102">
        <v>2</v>
      </c>
      <c r="B16" s="1111"/>
      <c r="C16" s="1121"/>
      <c r="D16" s="1121"/>
      <c r="E16" s="2027">
        <v>230.52893829345703</v>
      </c>
      <c r="F16" s="1556"/>
      <c r="G16" s="1121"/>
      <c r="H16" s="1563"/>
      <c r="I16" s="2027">
        <v>501.14442443847702</v>
      </c>
      <c r="J16" s="1111"/>
      <c r="K16" s="1121"/>
      <c r="L16" s="1121"/>
      <c r="M16" s="1912">
        <v>119.622303009033</v>
      </c>
      <c r="N16" s="1111"/>
      <c r="O16" s="1121"/>
      <c r="P16" s="1121"/>
      <c r="Q16" s="1912">
        <v>286.82403564453102</v>
      </c>
    </row>
    <row r="17" spans="1:17" s="99" customFormat="1" ht="14.25">
      <c r="A17" s="102">
        <v>3</v>
      </c>
      <c r="B17" s="1111"/>
      <c r="C17" s="1121"/>
      <c r="D17" s="1121"/>
      <c r="E17" s="2027">
        <v>231.48503875732402</v>
      </c>
      <c r="F17" s="1556"/>
      <c r="G17" s="1121"/>
      <c r="H17" s="1563"/>
      <c r="I17" s="2027">
        <v>495.74391174316401</v>
      </c>
      <c r="J17" s="1111"/>
      <c r="K17" s="1121"/>
      <c r="L17" s="1121"/>
      <c r="M17" s="1912">
        <v>116.50461578369101</v>
      </c>
      <c r="N17" s="1111"/>
      <c r="O17" s="1121"/>
      <c r="P17" s="1121"/>
      <c r="Q17" s="1912">
        <v>259.89410400390705</v>
      </c>
    </row>
    <row r="18" spans="1:17" s="99" customFormat="1" ht="14.25">
      <c r="A18" s="102">
        <v>4</v>
      </c>
      <c r="B18" s="1111"/>
      <c r="C18" s="1121"/>
      <c r="D18" s="1121"/>
      <c r="E18" s="2027">
        <v>231.72751617431601</v>
      </c>
      <c r="F18" s="1556"/>
      <c r="G18" s="1121"/>
      <c r="H18" s="1563"/>
      <c r="I18" s="2027">
        <v>509.67997741699304</v>
      </c>
      <c r="J18" s="1111"/>
      <c r="K18" s="1121"/>
      <c r="L18" s="1121"/>
      <c r="M18" s="1912">
        <v>124.37851715087899</v>
      </c>
      <c r="N18" s="1111"/>
      <c r="O18" s="1121"/>
      <c r="P18" s="1121"/>
      <c r="Q18" s="1912">
        <v>293.090576171875</v>
      </c>
    </row>
    <row r="19" spans="1:17" s="99" customFormat="1" ht="14.25">
      <c r="A19" s="102">
        <v>5</v>
      </c>
      <c r="B19" s="1111"/>
      <c r="C19" s="1121"/>
      <c r="D19" s="1121"/>
      <c r="E19" s="2027">
        <v>232.06352233886702</v>
      </c>
      <c r="F19" s="1556"/>
      <c r="G19" s="1121"/>
      <c r="H19" s="1563"/>
      <c r="I19" s="2027">
        <v>581.13052368164097</v>
      </c>
      <c r="J19" s="1111"/>
      <c r="K19" s="1121"/>
      <c r="L19" s="1121"/>
      <c r="M19" s="1912">
        <v>126.96619796752901</v>
      </c>
      <c r="N19" s="1111"/>
      <c r="O19" s="1121"/>
      <c r="P19" s="1121"/>
      <c r="Q19" s="1912">
        <v>308.32916259765602</v>
      </c>
    </row>
    <row r="20" spans="1:17" s="99" customFormat="1" ht="14.25">
      <c r="A20" s="102">
        <v>6</v>
      </c>
      <c r="B20" s="1111"/>
      <c r="C20" s="1121"/>
      <c r="D20" s="1121"/>
      <c r="E20" s="2027">
        <v>232.53810882568303</v>
      </c>
      <c r="F20" s="1556"/>
      <c r="G20" s="1121"/>
      <c r="H20" s="1563"/>
      <c r="I20" s="2027">
        <v>680.18646240234307</v>
      </c>
      <c r="J20" s="1111"/>
      <c r="K20" s="1121"/>
      <c r="L20" s="1121"/>
      <c r="M20" s="1912">
        <v>123.60601806640601</v>
      </c>
      <c r="N20" s="1111"/>
      <c r="O20" s="1121"/>
      <c r="P20" s="1121"/>
      <c r="Q20" s="1912">
        <v>303.63529968261702</v>
      </c>
    </row>
    <row r="21" spans="1:17" s="99" customFormat="1" ht="14.25">
      <c r="A21" s="102">
        <v>7</v>
      </c>
      <c r="B21" s="1111"/>
      <c r="C21" s="1121"/>
      <c r="D21" s="1121"/>
      <c r="E21" s="2027">
        <v>232.24713897705101</v>
      </c>
      <c r="F21" s="1556"/>
      <c r="G21" s="1121"/>
      <c r="H21" s="1563"/>
      <c r="I21" s="2027">
        <v>750.00540161132801</v>
      </c>
      <c r="J21" s="1111"/>
      <c r="K21" s="1121"/>
      <c r="L21" s="1121"/>
      <c r="M21" s="1912">
        <v>116.771350860596</v>
      </c>
      <c r="N21" s="1111"/>
      <c r="O21" s="1121"/>
      <c r="P21" s="1121"/>
      <c r="Q21" s="1912">
        <v>272.86022949218705</v>
      </c>
    </row>
    <row r="22" spans="1:17" s="99" customFormat="1" ht="14.25">
      <c r="A22" s="102">
        <v>8</v>
      </c>
      <c r="B22" s="1111"/>
      <c r="C22" s="1121"/>
      <c r="D22" s="1121"/>
      <c r="E22" s="2027">
        <v>231.86607360839901</v>
      </c>
      <c r="F22" s="1556"/>
      <c r="G22" s="1121"/>
      <c r="H22" s="1563"/>
      <c r="I22" s="2027">
        <v>819.3185729980471</v>
      </c>
      <c r="J22" s="1111"/>
      <c r="K22" s="1121"/>
      <c r="L22" s="1121"/>
      <c r="M22" s="1912">
        <v>117.42259979248099</v>
      </c>
      <c r="N22" s="1111"/>
      <c r="O22" s="1121"/>
      <c r="P22" s="1121"/>
      <c r="Q22" s="1912">
        <v>278.68339538574202</v>
      </c>
    </row>
    <row r="23" spans="1:17" s="99" customFormat="1" ht="14.25">
      <c r="A23" s="102">
        <v>9</v>
      </c>
      <c r="B23" s="1111"/>
      <c r="C23" s="1121"/>
      <c r="D23" s="1121"/>
      <c r="E23" s="2027">
        <v>229.05669403076101</v>
      </c>
      <c r="F23" s="1556"/>
      <c r="G23" s="1121"/>
      <c r="H23" s="1563"/>
      <c r="I23" s="2027">
        <v>903.93618774414006</v>
      </c>
      <c r="J23" s="1111"/>
      <c r="K23" s="1121"/>
      <c r="L23" s="1121"/>
      <c r="M23" s="1912">
        <v>115.01851272583001</v>
      </c>
      <c r="N23" s="1111"/>
      <c r="O23" s="1121"/>
      <c r="P23" s="1121"/>
      <c r="Q23" s="1912">
        <v>301.91363525390602</v>
      </c>
    </row>
    <row r="24" spans="1:17" s="99" customFormat="1" ht="14.25">
      <c r="A24" s="102">
        <v>10</v>
      </c>
      <c r="B24" s="1111"/>
      <c r="C24" s="1121"/>
      <c r="D24" s="1121"/>
      <c r="E24" s="2027">
        <v>229.57285308837899</v>
      </c>
      <c r="F24" s="1556"/>
      <c r="G24" s="1121"/>
      <c r="H24" s="1563"/>
      <c r="I24" s="2027">
        <v>844.60302734375011</v>
      </c>
      <c r="J24" s="1111"/>
      <c r="K24" s="1121"/>
      <c r="L24" s="1121"/>
      <c r="M24" s="1912">
        <v>117.162792205811</v>
      </c>
      <c r="N24" s="1111"/>
      <c r="O24" s="1121"/>
      <c r="P24" s="1121"/>
      <c r="Q24" s="1912">
        <v>322.70863342285099</v>
      </c>
    </row>
    <row r="25" spans="1:17" s="99" customFormat="1" ht="14.25">
      <c r="A25" s="102">
        <v>11</v>
      </c>
      <c r="B25" s="1111"/>
      <c r="C25" s="1121"/>
      <c r="D25" s="1121"/>
      <c r="E25" s="2027">
        <v>229.31996154785102</v>
      </c>
      <c r="F25" s="1556"/>
      <c r="G25" s="1121"/>
      <c r="H25" s="1563"/>
      <c r="I25" s="2027">
        <v>893.69277954101608</v>
      </c>
      <c r="J25" s="1111"/>
      <c r="K25" s="1121"/>
      <c r="L25" s="1121"/>
      <c r="M25" s="1912">
        <v>116.064670562744</v>
      </c>
      <c r="N25" s="1111"/>
      <c r="O25" s="1121"/>
      <c r="P25" s="1121"/>
      <c r="Q25" s="1912">
        <v>354.92823791504003</v>
      </c>
    </row>
    <row r="26" spans="1:17" s="99" customFormat="1" ht="14.25">
      <c r="A26" s="102">
        <v>12</v>
      </c>
      <c r="B26" s="1111"/>
      <c r="C26" s="1121"/>
      <c r="D26" s="1121"/>
      <c r="E26" s="2027">
        <v>229.51741790771501</v>
      </c>
      <c r="F26" s="1556"/>
      <c r="G26" s="1121"/>
      <c r="H26" s="1563"/>
      <c r="I26" s="2027">
        <v>829.85635375976608</v>
      </c>
      <c r="J26" s="1111"/>
      <c r="K26" s="1121"/>
      <c r="L26" s="1121"/>
      <c r="M26" s="1912">
        <v>120.27008819580101</v>
      </c>
      <c r="N26" s="1111"/>
      <c r="O26" s="1121"/>
      <c r="P26" s="1121"/>
      <c r="Q26" s="1912">
        <v>336.94955444335898</v>
      </c>
    </row>
    <row r="27" spans="1:17" s="99" customFormat="1" ht="14.25">
      <c r="A27" s="102">
        <v>13</v>
      </c>
      <c r="B27" s="1111"/>
      <c r="C27" s="1121"/>
      <c r="D27" s="1121"/>
      <c r="E27" s="2027">
        <v>225.69304656982501</v>
      </c>
      <c r="F27" s="1556"/>
      <c r="G27" s="1121"/>
      <c r="H27" s="1563"/>
      <c r="I27" s="2027">
        <v>932.32446289062511</v>
      </c>
      <c r="J27" s="1111"/>
      <c r="K27" s="1121"/>
      <c r="L27" s="1121"/>
      <c r="M27" s="1912">
        <v>110.418193817139</v>
      </c>
      <c r="N27" s="1111"/>
      <c r="O27" s="1121"/>
      <c r="P27" s="1121"/>
      <c r="Q27" s="1912">
        <v>336.78327941894503</v>
      </c>
    </row>
    <row r="28" spans="1:17" s="99" customFormat="1" ht="14.25">
      <c r="A28" s="102">
        <v>14</v>
      </c>
      <c r="B28" s="1111"/>
      <c r="C28" s="1121"/>
      <c r="D28" s="1121"/>
      <c r="E28" s="2027">
        <v>225.98056793212902</v>
      </c>
      <c r="F28" s="1556"/>
      <c r="G28" s="1121"/>
      <c r="H28" s="1563"/>
      <c r="I28" s="2027">
        <v>862.41543579101608</v>
      </c>
      <c r="J28" s="1111"/>
      <c r="K28" s="1121"/>
      <c r="L28" s="1121"/>
      <c r="M28" s="1912">
        <v>111.75186920166</v>
      </c>
      <c r="N28" s="1111"/>
      <c r="O28" s="1121"/>
      <c r="P28" s="1121"/>
      <c r="Q28" s="1912">
        <v>335.43229675293003</v>
      </c>
    </row>
    <row r="29" spans="1:17" s="99" customFormat="1" ht="14.25">
      <c r="A29" s="102">
        <v>15</v>
      </c>
      <c r="B29" s="1111"/>
      <c r="C29" s="1121"/>
      <c r="D29" s="1121"/>
      <c r="E29" s="2027">
        <v>225.91129302978501</v>
      </c>
      <c r="F29" s="1556"/>
      <c r="G29" s="1121"/>
      <c r="H29" s="1563"/>
      <c r="I29" s="2027">
        <v>789.20861816406205</v>
      </c>
      <c r="J29" s="1111"/>
      <c r="K29" s="1121"/>
      <c r="L29" s="1121"/>
      <c r="M29" s="1912">
        <v>112.15370178222699</v>
      </c>
      <c r="N29" s="1111"/>
      <c r="O29" s="1121"/>
      <c r="P29" s="1121"/>
      <c r="Q29" s="1912">
        <v>329.75462341308605</v>
      </c>
    </row>
    <row r="30" spans="1:17" s="99" customFormat="1" ht="14.25">
      <c r="A30" s="102">
        <v>16</v>
      </c>
      <c r="B30" s="1111"/>
      <c r="C30" s="1121"/>
      <c r="D30" s="1121"/>
      <c r="E30" s="2027">
        <v>218.311058044433</v>
      </c>
      <c r="F30" s="1556"/>
      <c r="G30" s="1121"/>
      <c r="H30" s="1563"/>
      <c r="I30" s="2027">
        <v>754.63345336914108</v>
      </c>
      <c r="J30" s="1111"/>
      <c r="K30" s="1121"/>
      <c r="L30" s="1121"/>
      <c r="M30" s="1912">
        <v>108.99444580078099</v>
      </c>
      <c r="N30" s="1111"/>
      <c r="O30" s="1121"/>
      <c r="P30" s="1121"/>
      <c r="Q30" s="1912">
        <v>353.89939880371105</v>
      </c>
    </row>
    <row r="31" spans="1:17" s="103" customFormat="1" ht="14.25">
      <c r="A31" s="102">
        <v>17</v>
      </c>
      <c r="B31" s="1111"/>
      <c r="C31" s="1121"/>
      <c r="D31" s="1121"/>
      <c r="E31" s="2027">
        <v>227.33502960205101</v>
      </c>
      <c r="F31" s="1556"/>
      <c r="G31" s="1121"/>
      <c r="H31" s="1563"/>
      <c r="I31" s="2027">
        <v>717.0409851074221</v>
      </c>
      <c r="J31" s="1111"/>
      <c r="K31" s="1121"/>
      <c r="L31" s="1121"/>
      <c r="M31" s="1912">
        <v>115.739051818848</v>
      </c>
      <c r="N31" s="1111"/>
      <c r="O31" s="1121"/>
      <c r="P31" s="1121"/>
      <c r="Q31" s="1912">
        <v>359.37268066406301</v>
      </c>
    </row>
    <row r="32" spans="1:17" s="103" customFormat="1" ht="14.25">
      <c r="A32" s="102">
        <v>18</v>
      </c>
      <c r="B32" s="1111"/>
      <c r="C32" s="1121"/>
      <c r="D32" s="1121"/>
      <c r="E32" s="2027">
        <v>226.65606689453099</v>
      </c>
      <c r="F32" s="1556"/>
      <c r="G32" s="1121"/>
      <c r="H32" s="1563"/>
      <c r="I32" s="2027">
        <v>733.95620727539006</v>
      </c>
      <c r="J32" s="1111"/>
      <c r="K32" s="1121"/>
      <c r="L32" s="1121"/>
      <c r="M32" s="1912">
        <v>116.49075698852501</v>
      </c>
      <c r="N32" s="1111"/>
      <c r="O32" s="1121"/>
      <c r="P32" s="1121"/>
      <c r="Q32" s="1912">
        <v>346.90538024902298</v>
      </c>
    </row>
    <row r="33" spans="1:33" s="103" customFormat="1" ht="14.25">
      <c r="A33" s="102">
        <v>19</v>
      </c>
      <c r="B33" s="1111"/>
      <c r="C33" s="1121"/>
      <c r="D33" s="1121"/>
      <c r="E33" s="2027">
        <v>228.49204254150402</v>
      </c>
      <c r="F33" s="1556"/>
      <c r="G33" s="1121"/>
      <c r="H33" s="1563"/>
      <c r="I33" s="2027">
        <v>736.74133300781205</v>
      </c>
      <c r="J33" s="1111"/>
      <c r="K33" s="1121"/>
      <c r="L33" s="1121"/>
      <c r="M33" s="1912">
        <v>118.03228759765601</v>
      </c>
      <c r="N33" s="1111"/>
      <c r="O33" s="1121"/>
      <c r="P33" s="1121"/>
      <c r="Q33" s="1912">
        <v>360.23870849609301</v>
      </c>
    </row>
    <row r="34" spans="1:33" s="103" customFormat="1" ht="14.25">
      <c r="A34" s="102">
        <v>20</v>
      </c>
      <c r="B34" s="1111"/>
      <c r="C34" s="1121"/>
      <c r="D34" s="1121"/>
      <c r="E34" s="2027">
        <v>235.174293518067</v>
      </c>
      <c r="F34" s="1556"/>
      <c r="G34" s="1121"/>
      <c r="H34" s="1563"/>
      <c r="I34" s="2027">
        <v>740.86016845703102</v>
      </c>
      <c r="J34" s="1111"/>
      <c r="K34" s="1121"/>
      <c r="L34" s="1121"/>
      <c r="M34" s="1912">
        <v>115.86029052734401</v>
      </c>
      <c r="N34" s="1111"/>
      <c r="O34" s="1121"/>
      <c r="P34" s="1121"/>
      <c r="Q34" s="1912">
        <v>322.84719848632903</v>
      </c>
    </row>
    <row r="35" spans="1:33" s="103" customFormat="1" ht="14.25">
      <c r="A35" s="102">
        <v>21</v>
      </c>
      <c r="B35" s="1111"/>
      <c r="C35" s="1121"/>
      <c r="D35" s="1121"/>
      <c r="E35" s="2027">
        <v>226.870849609375</v>
      </c>
      <c r="F35" s="1556"/>
      <c r="G35" s="1121"/>
      <c r="H35" s="1563"/>
      <c r="I35" s="2027">
        <v>741.40750122070301</v>
      </c>
      <c r="J35" s="1111"/>
      <c r="K35" s="1121"/>
      <c r="L35" s="1121"/>
      <c r="M35" s="1912">
        <v>113.397323608398</v>
      </c>
      <c r="N35" s="1111"/>
      <c r="O35" s="1121"/>
      <c r="P35" s="1121"/>
      <c r="Q35" s="1912">
        <v>281.28144836425804</v>
      </c>
    </row>
    <row r="36" spans="1:33" s="103" customFormat="1" ht="14.25">
      <c r="A36" s="102">
        <v>22</v>
      </c>
      <c r="B36" s="1111"/>
      <c r="C36" s="1121"/>
      <c r="D36" s="1121"/>
      <c r="E36" s="2027">
        <v>226.66299438476599</v>
      </c>
      <c r="F36" s="1556"/>
      <c r="G36" s="1121"/>
      <c r="H36" s="1563"/>
      <c r="I36" s="2027">
        <v>699.34640502929699</v>
      </c>
      <c r="J36" s="1111"/>
      <c r="K36" s="1121"/>
      <c r="L36" s="1121"/>
      <c r="M36" s="1912">
        <v>116.539257049561</v>
      </c>
      <c r="N36" s="1111"/>
      <c r="O36" s="1121"/>
      <c r="P36" s="1121"/>
      <c r="Q36" s="1912">
        <v>320.68908691406205</v>
      </c>
    </row>
    <row r="37" spans="1:33" s="103" customFormat="1" ht="15" thickBot="1">
      <c r="A37" s="102">
        <v>23</v>
      </c>
      <c r="B37" s="1111"/>
      <c r="C37" s="1121"/>
      <c r="D37" s="1284"/>
      <c r="E37" s="2028">
        <v>227.13758087158203</v>
      </c>
      <c r="F37" s="1556"/>
      <c r="G37" s="1563"/>
      <c r="H37" s="1563"/>
      <c r="I37" s="2028">
        <v>615.21032714843705</v>
      </c>
      <c r="J37" s="1111"/>
      <c r="K37" s="1121"/>
      <c r="L37" s="1121"/>
      <c r="M37" s="1912">
        <v>116.09585189819302</v>
      </c>
      <c r="N37" s="1111"/>
      <c r="O37" s="1121"/>
      <c r="P37" s="1121"/>
      <c r="Q37" s="1912">
        <v>314.73081970214798</v>
      </c>
    </row>
    <row r="38" spans="1:33" s="103" customFormat="1" ht="15">
      <c r="A38" s="102" t="s">
        <v>19</v>
      </c>
      <c r="B38" s="1180"/>
      <c r="C38" s="1180"/>
      <c r="D38" s="1180"/>
      <c r="E38" s="1564">
        <f>SUM(E14:E37)</f>
        <v>5495.6181945800781</v>
      </c>
      <c r="F38" s="1812"/>
      <c r="G38" s="1812"/>
      <c r="H38" s="1812"/>
      <c r="I38" s="1564">
        <f>SUM(I14:I37)</f>
        <v>17279.458053588871</v>
      </c>
      <c r="J38" s="1813"/>
      <c r="K38" s="1813"/>
      <c r="L38" s="1813"/>
      <c r="M38" s="1564">
        <f>SUM(M14:M37)</f>
        <v>2804.5493049621587</v>
      </c>
      <c r="N38" s="1813"/>
      <c r="O38" s="1813"/>
      <c r="P38" s="1813"/>
      <c r="Q38" s="1564">
        <f>SUM(Q14:Q37)</f>
        <v>7547.1622085571289</v>
      </c>
    </row>
    <row r="39" spans="1:33" s="94" customFormat="1" ht="12.75" customHeight="1">
      <c r="A39" s="94" t="s">
        <v>20</v>
      </c>
      <c r="R39" s="1029"/>
      <c r="S39" s="1029"/>
      <c r="T39" s="1029"/>
      <c r="U39" s="1029"/>
      <c r="V39" s="1029"/>
      <c r="W39" s="1029"/>
      <c r="X39" s="1029"/>
      <c r="Y39" s="1029"/>
      <c r="Z39" s="1029"/>
      <c r="AA39" s="1029"/>
      <c r="AB39" s="1029"/>
      <c r="AC39" s="1029"/>
      <c r="AD39" s="1029"/>
      <c r="AE39" s="1029"/>
      <c r="AF39" s="1029"/>
      <c r="AG39" s="1029"/>
    </row>
    <row r="40" spans="1:33" s="94" customFormat="1" ht="12.75" customHeight="1">
      <c r="A40" s="94" t="s">
        <v>21</v>
      </c>
      <c r="R40" s="1029"/>
      <c r="S40" s="1029"/>
      <c r="T40" s="1029"/>
      <c r="U40" s="1029"/>
      <c r="V40" s="1029"/>
      <c r="W40" s="1029"/>
      <c r="X40" s="1029"/>
      <c r="Y40" s="1029"/>
      <c r="Z40" s="1029"/>
      <c r="AA40" s="1029"/>
      <c r="AB40" s="1029"/>
      <c r="AC40" s="1029"/>
      <c r="AD40" s="1029"/>
      <c r="AE40" s="1029"/>
      <c r="AF40" s="1029"/>
      <c r="AG40" s="1029"/>
    </row>
    <row r="41" spans="1:33">
      <c r="A41" s="94" t="s">
        <v>563</v>
      </c>
      <c r="K41" s="94"/>
      <c r="L41" s="94"/>
      <c r="M41" s="94"/>
      <c r="N41" s="94"/>
      <c r="O41" s="94"/>
      <c r="P41" s="94"/>
      <c r="Q41" s="94"/>
      <c r="R41" s="1030"/>
      <c r="S41" s="1030"/>
      <c r="T41" s="1030"/>
      <c r="U41" s="1030"/>
      <c r="V41" s="1030"/>
      <c r="W41" s="1030"/>
      <c r="X41" s="1030"/>
      <c r="Y41" s="1030"/>
      <c r="Z41" s="1030"/>
      <c r="AA41" s="1030"/>
      <c r="AB41" s="1030"/>
      <c r="AC41" s="1030"/>
      <c r="AD41" s="1030"/>
      <c r="AE41" s="1030"/>
      <c r="AF41" s="1030"/>
      <c r="AG41" s="1030"/>
    </row>
    <row r="42" spans="1:33">
      <c r="A42" s="94" t="s">
        <v>23</v>
      </c>
      <c r="R42" s="1030"/>
      <c r="S42" s="1030"/>
      <c r="T42" s="1030"/>
      <c r="U42" s="1030"/>
      <c r="V42" s="1030"/>
      <c r="W42" s="1030"/>
      <c r="X42" s="1030"/>
      <c r="Y42" s="1030"/>
      <c r="Z42" s="1030"/>
      <c r="AA42" s="1030"/>
      <c r="AB42" s="1030"/>
      <c r="AC42" s="1030"/>
      <c r="AD42" s="1030"/>
      <c r="AE42" s="1030"/>
      <c r="AF42" s="1030"/>
      <c r="AG42" s="1030"/>
    </row>
    <row r="43" spans="1:33">
      <c r="R43" s="1030"/>
      <c r="S43" s="1030"/>
      <c r="T43" s="1030"/>
      <c r="U43" s="1030"/>
      <c r="V43" s="1030"/>
      <c r="W43" s="1030"/>
      <c r="X43" s="1030"/>
      <c r="Y43" s="1030"/>
      <c r="Z43" s="1030"/>
      <c r="AA43" s="1030"/>
      <c r="AB43" s="1030"/>
      <c r="AC43" s="1030"/>
      <c r="AD43" s="1030"/>
      <c r="AE43" s="1030"/>
      <c r="AF43" s="1030"/>
      <c r="AG43" s="1030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rgb="FF92D050"/>
  </sheetPr>
  <dimension ref="A1:AG43"/>
  <sheetViews>
    <sheetView zoomScale="85" zoomScaleNormal="85" workbookViewId="0">
      <selection activeCell="O57" sqref="O57"/>
    </sheetView>
  </sheetViews>
  <sheetFormatPr defaultColWidth="9.140625" defaultRowHeight="12.75"/>
  <cols>
    <col min="1" max="1" width="5.42578125" style="117" customWidth="1"/>
    <col min="2" max="3" width="11.28515625" style="117" customWidth="1"/>
    <col min="4" max="4" width="11.28515625" style="117" hidden="1" customWidth="1"/>
    <col min="5" max="7" width="11.28515625" style="117" customWidth="1"/>
    <col min="8" max="8" width="11.28515625" style="117" hidden="1" customWidth="1"/>
    <col min="9" max="11" width="11.28515625" style="117" customWidth="1"/>
    <col min="12" max="12" width="11.28515625" style="117" hidden="1" customWidth="1"/>
    <col min="13" max="15" width="11.28515625" style="117" customWidth="1"/>
    <col min="16" max="16" width="11.28515625" style="117" hidden="1" customWidth="1"/>
    <col min="17" max="17" width="11.28515625" style="117" customWidth="1"/>
    <col min="18" max="16384" width="9.140625" style="117"/>
  </cols>
  <sheetData>
    <row r="1" spans="1:33" s="105" customFormat="1" ht="18.75" customHeight="1">
      <c r="B1" s="2232" t="s">
        <v>405</v>
      </c>
      <c r="C1" s="2083"/>
      <c r="D1" s="2083"/>
      <c r="E1" s="2083"/>
      <c r="F1" s="2083"/>
      <c r="J1" s="799" t="s">
        <v>171</v>
      </c>
      <c r="N1" s="2226" t="s">
        <v>33</v>
      </c>
      <c r="O1" s="2226"/>
      <c r="P1" s="2226"/>
      <c r="Q1" s="2226"/>
      <c r="R1" s="1027"/>
      <c r="S1" s="1027"/>
      <c r="T1" s="1027"/>
      <c r="U1" s="1027"/>
      <c r="V1" s="1027"/>
      <c r="W1" s="1027"/>
      <c r="X1" s="1027"/>
      <c r="Y1" s="1027"/>
      <c r="Z1" s="1027"/>
      <c r="AA1" s="1027"/>
      <c r="AB1" s="1027"/>
      <c r="AC1" s="1027"/>
      <c r="AD1" s="1027"/>
      <c r="AE1" s="1027"/>
      <c r="AF1" s="1027"/>
      <c r="AG1" s="1027"/>
    </row>
    <row r="2" spans="1:33" s="105" customFormat="1" ht="10.5" customHeight="1">
      <c r="B2" s="2227" t="s">
        <v>1</v>
      </c>
      <c r="C2" s="2090"/>
      <c r="D2" s="2090"/>
      <c r="E2" s="2090"/>
      <c r="F2" s="2090"/>
      <c r="N2" s="2227" t="s">
        <v>2</v>
      </c>
      <c r="O2" s="2228"/>
      <c r="P2" s="2228"/>
      <c r="Q2" s="2228"/>
      <c r="R2" s="1027"/>
      <c r="S2" s="1027"/>
      <c r="T2" s="1027"/>
      <c r="U2" s="1027"/>
      <c r="V2" s="1027"/>
      <c r="W2" s="1027"/>
      <c r="X2" s="1027"/>
      <c r="Y2" s="1027"/>
      <c r="Z2" s="1027"/>
      <c r="AA2" s="1027"/>
      <c r="AB2" s="1027"/>
      <c r="AC2" s="1027"/>
      <c r="AD2" s="1027"/>
      <c r="AE2" s="1027"/>
      <c r="AF2" s="1027"/>
      <c r="AG2" s="1027"/>
    </row>
    <row r="3" spans="1:33" s="105" customFormat="1" ht="13.5" customHeight="1">
      <c r="N3" s="105" t="s">
        <v>3</v>
      </c>
      <c r="R3" s="1027"/>
      <c r="S3" s="1027"/>
      <c r="T3" s="1027"/>
      <c r="U3" s="1027"/>
      <c r="V3" s="1027"/>
      <c r="W3" s="1027"/>
      <c r="X3" s="1027"/>
      <c r="Y3" s="1027"/>
      <c r="Z3" s="1027"/>
      <c r="AA3" s="1027"/>
      <c r="AB3" s="1027"/>
      <c r="AC3" s="1027"/>
      <c r="AD3" s="1027"/>
      <c r="AE3" s="1027"/>
      <c r="AF3" s="1027"/>
      <c r="AG3" s="1027"/>
    </row>
    <row r="4" spans="1:33" s="105" customFormat="1" ht="15" customHeight="1">
      <c r="B4" s="2231" t="s">
        <v>4</v>
      </c>
      <c r="C4" s="2083"/>
      <c r="D4" s="107"/>
      <c r="E4" s="1027"/>
      <c r="F4" s="1027"/>
      <c r="G4" s="1027"/>
      <c r="H4" s="1027"/>
      <c r="I4" s="849" t="s">
        <v>5</v>
      </c>
      <c r="J4" s="106"/>
      <c r="K4" s="106"/>
      <c r="L4" s="106"/>
      <c r="O4" s="108" t="s">
        <v>38</v>
      </c>
      <c r="R4" s="1027"/>
      <c r="S4" s="1027"/>
      <c r="T4" s="1027"/>
      <c r="U4" s="1027"/>
      <c r="V4" s="1027"/>
      <c r="W4" s="1027"/>
      <c r="X4" s="1027"/>
      <c r="Y4" s="1027"/>
      <c r="Z4" s="1027"/>
      <c r="AA4" s="1027"/>
      <c r="AB4" s="1027"/>
      <c r="AC4" s="1027"/>
      <c r="AD4" s="1027"/>
      <c r="AE4" s="1027"/>
      <c r="AF4" s="1027"/>
      <c r="AG4" s="1027"/>
    </row>
    <row r="5" spans="1:33" s="105" customFormat="1" ht="9.75" customHeight="1">
      <c r="B5" s="2236" t="s">
        <v>7</v>
      </c>
      <c r="C5" s="2081"/>
      <c r="D5" s="106"/>
      <c r="E5" s="106"/>
      <c r="R5" s="1027"/>
      <c r="S5" s="1027"/>
      <c r="T5" s="1027"/>
      <c r="U5" s="1027"/>
      <c r="V5" s="1027"/>
      <c r="W5" s="1027"/>
      <c r="X5" s="1027"/>
      <c r="Y5" s="1027"/>
      <c r="Z5" s="1027"/>
      <c r="AA5" s="1027"/>
      <c r="AB5" s="1027"/>
      <c r="AC5" s="1027"/>
      <c r="AD5" s="1027"/>
      <c r="AE5" s="1027"/>
      <c r="AF5" s="1027"/>
      <c r="AG5" s="1027"/>
    </row>
    <row r="6" spans="1:33" s="105" customFormat="1" ht="12" customHeight="1">
      <c r="A6" s="2229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27"/>
      <c r="S6" s="1027"/>
      <c r="T6" s="1027"/>
      <c r="U6" s="1027"/>
      <c r="V6" s="1027"/>
      <c r="W6" s="1027"/>
      <c r="X6" s="1027"/>
      <c r="Y6" s="1027"/>
      <c r="Z6" s="1027"/>
      <c r="AA6" s="1027"/>
      <c r="AB6" s="1027"/>
      <c r="AC6" s="1027"/>
      <c r="AD6" s="1027"/>
      <c r="AE6" s="1027"/>
      <c r="AF6" s="1027"/>
      <c r="AG6" s="1027"/>
    </row>
    <row r="7" spans="1:33" s="105" customFormat="1" ht="15.75">
      <c r="A7" s="2230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27"/>
      <c r="S7" s="1027"/>
      <c r="T7" s="1027"/>
      <c r="U7" s="1027"/>
      <c r="V7" s="1027"/>
      <c r="W7" s="1027"/>
      <c r="X7" s="1027"/>
      <c r="Y7" s="1027"/>
      <c r="Z7" s="1027"/>
      <c r="AA7" s="1027"/>
      <c r="AB7" s="1027"/>
      <c r="AC7" s="1027"/>
      <c r="AD7" s="1027"/>
      <c r="AE7" s="1027"/>
      <c r="AF7" s="1027"/>
      <c r="AG7" s="1027"/>
    </row>
    <row r="8" spans="1:33" s="105" customFormat="1" ht="9" customHeight="1">
      <c r="A8" s="1263" t="s">
        <v>303</v>
      </c>
      <c r="B8" s="1263">
        <v>369</v>
      </c>
      <c r="R8" s="1027"/>
      <c r="S8" s="1027"/>
      <c r="T8" s="1027"/>
      <c r="U8" s="1027"/>
      <c r="V8" s="1027"/>
      <c r="W8" s="1027"/>
      <c r="X8" s="1027"/>
      <c r="Y8" s="1027"/>
      <c r="Z8" s="1027"/>
      <c r="AA8" s="1027"/>
      <c r="AB8" s="1027"/>
      <c r="AC8" s="1027"/>
      <c r="AD8" s="1027"/>
      <c r="AE8" s="1027"/>
      <c r="AF8" s="1027"/>
      <c r="AG8" s="1027"/>
    </row>
    <row r="9" spans="1:33" s="105" customFormat="1">
      <c r="A9" s="2233" t="s">
        <v>9</v>
      </c>
      <c r="B9" s="2223" t="s">
        <v>10</v>
      </c>
      <c r="C9" s="2224"/>
      <c r="D9" s="2224"/>
      <c r="E9" s="2224"/>
      <c r="F9" s="2224"/>
      <c r="G9" s="2224"/>
      <c r="H9" s="2224"/>
      <c r="I9" s="2225"/>
      <c r="J9" s="2223" t="s">
        <v>11</v>
      </c>
      <c r="K9" s="2224"/>
      <c r="L9" s="2224"/>
      <c r="M9" s="2224"/>
      <c r="N9" s="2224"/>
      <c r="O9" s="2224"/>
      <c r="P9" s="2224"/>
      <c r="Q9" s="2225"/>
      <c r="R9" s="1027"/>
      <c r="S9" s="1027"/>
      <c r="T9" s="1027"/>
      <c r="U9" s="1027"/>
      <c r="V9" s="1027"/>
      <c r="W9" s="1027"/>
      <c r="X9" s="1027"/>
      <c r="Y9" s="1027"/>
      <c r="Z9" s="1027"/>
      <c r="AA9" s="1027"/>
      <c r="AB9" s="1027"/>
      <c r="AC9" s="1027"/>
      <c r="AD9" s="1027"/>
      <c r="AE9" s="1027"/>
      <c r="AF9" s="1027"/>
      <c r="AG9" s="1027"/>
    </row>
    <row r="10" spans="1:33" s="105" customFormat="1">
      <c r="A10" s="2234"/>
      <c r="B10" s="2220" t="s">
        <v>460</v>
      </c>
      <c r="C10" s="2221"/>
      <c r="D10" s="2221"/>
      <c r="E10" s="2222"/>
      <c r="F10" s="2220" t="s">
        <v>453</v>
      </c>
      <c r="G10" s="2097"/>
      <c r="H10" s="2097"/>
      <c r="I10" s="2098"/>
      <c r="J10" s="2220" t="s">
        <v>549</v>
      </c>
      <c r="K10" s="2221"/>
      <c r="L10" s="2221"/>
      <c r="M10" s="2222"/>
      <c r="N10" s="2220" t="s">
        <v>550</v>
      </c>
      <c r="O10" s="2221"/>
      <c r="P10" s="2221"/>
      <c r="Q10" s="2222"/>
      <c r="R10" s="1027"/>
      <c r="S10" s="1027"/>
      <c r="T10" s="1027"/>
      <c r="U10" s="1027"/>
      <c r="V10" s="1027"/>
      <c r="W10" s="1027"/>
      <c r="X10" s="1027"/>
      <c r="Y10" s="1027"/>
      <c r="Z10" s="1027"/>
      <c r="AA10" s="1027"/>
      <c r="AB10" s="1027"/>
      <c r="AC10" s="1027"/>
      <c r="AD10" s="1027"/>
      <c r="AE10" s="1027"/>
      <c r="AF10" s="1027"/>
      <c r="AG10" s="1027"/>
    </row>
    <row r="11" spans="1:33" s="105" customFormat="1">
      <c r="A11" s="2234"/>
      <c r="B11" s="2220" t="s">
        <v>14</v>
      </c>
      <c r="C11" s="2221"/>
      <c r="E11" s="110">
        <v>7200</v>
      </c>
      <c r="F11" s="2220" t="s">
        <v>14</v>
      </c>
      <c r="G11" s="2221"/>
      <c r="H11" s="109"/>
      <c r="I11" s="110">
        <v>7200</v>
      </c>
      <c r="J11" s="2220" t="s">
        <v>14</v>
      </c>
      <c r="K11" s="2221"/>
      <c r="L11" s="109"/>
      <c r="M11" s="110">
        <f>E11</f>
        <v>7200</v>
      </c>
      <c r="N11" s="2220" t="s">
        <v>14</v>
      </c>
      <c r="O11" s="2221"/>
      <c r="P11" s="109"/>
      <c r="Q11" s="110">
        <f>I11</f>
        <v>7200</v>
      </c>
      <c r="R11" s="1027"/>
      <c r="S11" s="1027"/>
      <c r="T11" s="1027"/>
      <c r="U11" s="1027"/>
      <c r="V11" s="1027"/>
      <c r="W11" s="1027"/>
      <c r="X11" s="1027"/>
      <c r="Y11" s="1027"/>
      <c r="Z11" s="1027"/>
      <c r="AA11" s="1027"/>
      <c r="AB11" s="1027"/>
      <c r="AC11" s="1027"/>
      <c r="AD11" s="1027"/>
      <c r="AE11" s="1027"/>
      <c r="AF11" s="1027"/>
      <c r="AG11" s="1027"/>
    </row>
    <row r="12" spans="1:33" s="112" customFormat="1" ht="35.25" customHeight="1">
      <c r="A12" s="2235"/>
      <c r="B12" s="111" t="s">
        <v>16</v>
      </c>
      <c r="C12" s="111" t="s">
        <v>17</v>
      </c>
      <c r="D12" s="111"/>
      <c r="E12" s="111" t="s">
        <v>18</v>
      </c>
      <c r="F12" s="111" t="s">
        <v>16</v>
      </c>
      <c r="G12" s="111" t="s">
        <v>17</v>
      </c>
      <c r="H12" s="111"/>
      <c r="I12" s="111" t="s">
        <v>18</v>
      </c>
      <c r="J12" s="111" t="s">
        <v>16</v>
      </c>
      <c r="K12" s="111" t="s">
        <v>17</v>
      </c>
      <c r="L12" s="111"/>
      <c r="M12" s="111" t="s">
        <v>18</v>
      </c>
      <c r="N12" s="111" t="s">
        <v>16</v>
      </c>
      <c r="O12" s="111" t="s">
        <v>17</v>
      </c>
      <c r="P12" s="111"/>
      <c r="Q12" s="111" t="s">
        <v>18</v>
      </c>
    </row>
    <row r="13" spans="1:33" s="114" customFormat="1" ht="12" thickBot="1">
      <c r="A13" s="113">
        <v>1</v>
      </c>
      <c r="B13" s="113">
        <v>2</v>
      </c>
      <c r="C13" s="113">
        <v>3</v>
      </c>
      <c r="D13" s="113"/>
      <c r="E13" s="113">
        <v>4</v>
      </c>
      <c r="F13" s="113">
        <v>5</v>
      </c>
      <c r="G13" s="113">
        <v>6</v>
      </c>
      <c r="H13" s="113"/>
      <c r="I13" s="113">
        <v>7</v>
      </c>
      <c r="J13" s="113">
        <v>8</v>
      </c>
      <c r="K13" s="113">
        <v>9</v>
      </c>
      <c r="L13" s="113"/>
      <c r="M13" s="113">
        <v>10</v>
      </c>
      <c r="N13" s="113">
        <v>11</v>
      </c>
      <c r="O13" s="113">
        <v>12</v>
      </c>
      <c r="P13" s="113"/>
      <c r="Q13" s="113">
        <v>13</v>
      </c>
    </row>
    <row r="14" spans="1:33" s="112" customFormat="1">
      <c r="A14" s="115">
        <v>0</v>
      </c>
      <c r="B14" s="1111"/>
      <c r="C14" s="1120"/>
      <c r="D14" s="1120"/>
      <c r="E14" s="2026">
        <v>67.155044555664006</v>
      </c>
      <c r="F14" s="1790"/>
      <c r="G14" s="1287"/>
      <c r="H14" s="1287"/>
      <c r="I14" s="2026">
        <v>714.89328002929699</v>
      </c>
      <c r="J14" s="1790"/>
      <c r="K14" s="1287"/>
      <c r="L14" s="1287"/>
      <c r="M14" s="1287">
        <v>31.859329223632798</v>
      </c>
      <c r="N14" s="1790"/>
      <c r="O14" s="1287"/>
      <c r="P14" s="1287"/>
      <c r="Q14" s="1287">
        <v>395.28153991699202</v>
      </c>
    </row>
    <row r="15" spans="1:33" s="1455" customFormat="1" ht="14.25">
      <c r="A15" s="1451">
        <v>1</v>
      </c>
      <c r="B15" s="1111"/>
      <c r="C15" s="1453"/>
      <c r="D15" s="1120"/>
      <c r="E15" s="2027">
        <v>63.271785736084006</v>
      </c>
      <c r="F15" s="1452"/>
      <c r="G15" s="1120"/>
      <c r="H15" s="1453"/>
      <c r="I15" s="2027">
        <v>755.32971191406205</v>
      </c>
      <c r="J15" s="1452"/>
      <c r="K15" s="1453"/>
      <c r="L15" s="1453"/>
      <c r="M15" s="1912">
        <v>34.343088150024499</v>
      </c>
      <c r="N15" s="1452"/>
      <c r="O15" s="1453"/>
      <c r="P15" s="1453"/>
      <c r="Q15" s="1912">
        <v>438.62088012695301</v>
      </c>
    </row>
    <row r="16" spans="1:33" s="112" customFormat="1" ht="14.25">
      <c r="A16" s="115">
        <v>2</v>
      </c>
      <c r="B16" s="1111"/>
      <c r="C16" s="1120"/>
      <c r="D16" s="1120"/>
      <c r="E16" s="2027">
        <v>73.636375427246108</v>
      </c>
      <c r="F16" s="1111"/>
      <c r="G16" s="1120"/>
      <c r="H16" s="1120"/>
      <c r="I16" s="2027">
        <v>685.15399169921898</v>
      </c>
      <c r="J16" s="1111"/>
      <c r="K16" s="1120"/>
      <c r="L16" s="1120"/>
      <c r="M16" s="1912">
        <v>34.620216369628899</v>
      </c>
      <c r="N16" s="1111"/>
      <c r="O16" s="1120"/>
      <c r="P16" s="1120"/>
      <c r="Q16" s="1912">
        <v>411.80183410644503</v>
      </c>
    </row>
    <row r="17" spans="1:17" s="112" customFormat="1" ht="14.25">
      <c r="A17" s="115">
        <v>3</v>
      </c>
      <c r="B17" s="1111"/>
      <c r="C17" s="1120"/>
      <c r="D17" s="1120"/>
      <c r="E17" s="2027">
        <v>85.199546813964801</v>
      </c>
      <c r="F17" s="1111"/>
      <c r="G17" s="1120"/>
      <c r="H17" s="1120"/>
      <c r="I17" s="2027">
        <v>648.10195922851597</v>
      </c>
      <c r="J17" s="1111"/>
      <c r="K17" s="1120"/>
      <c r="L17" s="1120"/>
      <c r="M17" s="1912">
        <v>40.200881958007798</v>
      </c>
      <c r="N17" s="1111"/>
      <c r="O17" s="1120"/>
      <c r="P17" s="1120"/>
      <c r="Q17" s="1912">
        <v>383.67681884765602</v>
      </c>
    </row>
    <row r="18" spans="1:17" s="112" customFormat="1" ht="14.25">
      <c r="A18" s="115">
        <v>4</v>
      </c>
      <c r="B18" s="1111"/>
      <c r="C18" s="1120"/>
      <c r="D18" s="1120"/>
      <c r="E18" s="2027">
        <v>80.827850341796804</v>
      </c>
      <c r="F18" s="1111"/>
      <c r="G18" s="1120"/>
      <c r="H18" s="1120"/>
      <c r="I18" s="2027">
        <v>656.06594848632903</v>
      </c>
      <c r="J18" s="1111"/>
      <c r="K18" s="1120"/>
      <c r="L18" s="1120"/>
      <c r="M18" s="1912">
        <v>47.960466384887695</v>
      </c>
      <c r="N18" s="1111"/>
      <c r="O18" s="1120"/>
      <c r="P18" s="1120"/>
      <c r="Q18" s="1912">
        <v>385.28414916992205</v>
      </c>
    </row>
    <row r="19" spans="1:17" s="112" customFormat="1" ht="14.25">
      <c r="A19" s="115">
        <v>5</v>
      </c>
      <c r="B19" s="1111"/>
      <c r="C19" s="1120"/>
      <c r="D19" s="1120"/>
      <c r="E19" s="2027">
        <v>79.882152557373004</v>
      </c>
      <c r="F19" s="1111"/>
      <c r="G19" s="1120"/>
      <c r="H19" s="1120"/>
      <c r="I19" s="2027">
        <v>656.46081542968807</v>
      </c>
      <c r="J19" s="1111"/>
      <c r="K19" s="1120"/>
      <c r="L19" s="1120"/>
      <c r="M19" s="1912">
        <v>49.900362014770501</v>
      </c>
      <c r="N19" s="1111"/>
      <c r="O19" s="1120"/>
      <c r="P19" s="1120"/>
      <c r="Q19" s="1912">
        <v>385.38114929199298</v>
      </c>
    </row>
    <row r="20" spans="1:17" s="112" customFormat="1" ht="14.25">
      <c r="A20" s="115">
        <v>6</v>
      </c>
      <c r="B20" s="1111"/>
      <c r="C20" s="1120"/>
      <c r="D20" s="1120"/>
      <c r="E20" s="2027">
        <v>110.823497772217</v>
      </c>
      <c r="F20" s="1111"/>
      <c r="G20" s="1120"/>
      <c r="H20" s="1120"/>
      <c r="I20" s="2027">
        <v>656.64096069335903</v>
      </c>
      <c r="J20" s="1111"/>
      <c r="K20" s="1120"/>
      <c r="L20" s="1120"/>
      <c r="M20" s="1912">
        <v>49.155580520629897</v>
      </c>
      <c r="N20" s="1111"/>
      <c r="O20" s="1120"/>
      <c r="P20" s="1120"/>
      <c r="Q20" s="1912">
        <v>398.70060729980503</v>
      </c>
    </row>
    <row r="21" spans="1:17" s="112" customFormat="1" ht="14.25">
      <c r="A21" s="115">
        <v>7</v>
      </c>
      <c r="B21" s="1111"/>
      <c r="C21" s="1120"/>
      <c r="D21" s="1120"/>
      <c r="E21" s="2027">
        <v>125.175262451172</v>
      </c>
      <c r="F21" s="1111"/>
      <c r="G21" s="1120"/>
      <c r="H21" s="1120"/>
      <c r="I21" s="2027">
        <v>750.37951660156205</v>
      </c>
      <c r="J21" s="1111"/>
      <c r="K21" s="1120"/>
      <c r="L21" s="1120"/>
      <c r="M21" s="1912">
        <v>41.312858581543004</v>
      </c>
      <c r="N21" s="1111"/>
      <c r="O21" s="1120"/>
      <c r="P21" s="1120"/>
      <c r="Q21" s="1912">
        <v>391.93176269531205</v>
      </c>
    </row>
    <row r="22" spans="1:17" s="112" customFormat="1" ht="14.25">
      <c r="A22" s="115">
        <v>8</v>
      </c>
      <c r="B22" s="1111"/>
      <c r="C22" s="1120"/>
      <c r="D22" s="1120"/>
      <c r="E22" s="2027">
        <v>167.13935852050801</v>
      </c>
      <c r="F22" s="1111"/>
      <c r="G22" s="1120"/>
      <c r="H22" s="1120"/>
      <c r="I22" s="2027">
        <v>998.70352172851608</v>
      </c>
      <c r="J22" s="1111"/>
      <c r="K22" s="1120"/>
      <c r="L22" s="1120"/>
      <c r="M22" s="1912">
        <v>61.699085235595696</v>
      </c>
      <c r="N22" s="1111"/>
      <c r="O22" s="1120"/>
      <c r="P22" s="1120"/>
      <c r="Q22" s="1912">
        <v>562.56295776367199</v>
      </c>
    </row>
    <row r="23" spans="1:17" s="112" customFormat="1" ht="14.25">
      <c r="A23" s="115">
        <v>9</v>
      </c>
      <c r="B23" s="1111"/>
      <c r="C23" s="1120"/>
      <c r="D23" s="1120"/>
      <c r="E23" s="2027">
        <v>182.78670501708999</v>
      </c>
      <c r="F23" s="1111"/>
      <c r="G23" s="1120"/>
      <c r="H23" s="1120"/>
      <c r="I23" s="2027">
        <v>1142.5710449218752</v>
      </c>
      <c r="J23" s="1111"/>
      <c r="K23" s="1120"/>
      <c r="L23" s="1120"/>
      <c r="M23" s="1912">
        <v>74.471225738525391</v>
      </c>
      <c r="N23" s="1111"/>
      <c r="O23" s="1120"/>
      <c r="P23" s="1120"/>
      <c r="Q23" s="1912">
        <v>626.07720947265602</v>
      </c>
    </row>
    <row r="24" spans="1:17" s="112" customFormat="1" ht="14.25">
      <c r="A24" s="115">
        <v>10</v>
      </c>
      <c r="B24" s="1111"/>
      <c r="C24" s="1120"/>
      <c r="D24" s="1120"/>
      <c r="E24" s="2027">
        <v>179.17365264892601</v>
      </c>
      <c r="F24" s="1111"/>
      <c r="G24" s="1120"/>
      <c r="H24" s="1120"/>
      <c r="I24" s="2027">
        <v>1130.207641601563</v>
      </c>
      <c r="J24" s="1111"/>
      <c r="K24" s="1120"/>
      <c r="L24" s="1120"/>
      <c r="M24" s="1912">
        <v>75.891502380371108</v>
      </c>
      <c r="N24" s="1111"/>
      <c r="O24" s="1120"/>
      <c r="P24" s="1120"/>
      <c r="Q24" s="1912">
        <v>547.77468872070313</v>
      </c>
    </row>
    <row r="25" spans="1:17" s="112" customFormat="1" ht="14.25">
      <c r="A25" s="115">
        <v>11</v>
      </c>
      <c r="B25" s="1111"/>
      <c r="C25" s="1120"/>
      <c r="D25" s="1120"/>
      <c r="E25" s="2027">
        <v>194.924919128418</v>
      </c>
      <c r="F25" s="1111"/>
      <c r="G25" s="1120"/>
      <c r="H25" s="1120"/>
      <c r="I25" s="2027">
        <v>1154.5083618164069</v>
      </c>
      <c r="J25" s="1111"/>
      <c r="K25" s="1120"/>
      <c r="L25" s="1120"/>
      <c r="M25" s="1912">
        <v>88.043571472168011</v>
      </c>
      <c r="N25" s="1111"/>
      <c r="O25" s="1120"/>
      <c r="P25" s="1120"/>
      <c r="Q25" s="1912">
        <v>594.60241699218795</v>
      </c>
    </row>
    <row r="26" spans="1:17" s="112" customFormat="1" ht="14.25">
      <c r="A26" s="115">
        <v>12</v>
      </c>
      <c r="B26" s="1111"/>
      <c r="C26" s="1120"/>
      <c r="D26" s="1120"/>
      <c r="E26" s="2027">
        <v>184.05803680419902</v>
      </c>
      <c r="F26" s="1111"/>
      <c r="G26" s="1120"/>
      <c r="H26" s="1120"/>
      <c r="I26" s="2027">
        <v>1090.865905761719</v>
      </c>
      <c r="J26" s="1111"/>
      <c r="K26" s="1120"/>
      <c r="L26" s="1120"/>
      <c r="M26" s="1912">
        <v>77.637413024902301</v>
      </c>
      <c r="N26" s="1111"/>
      <c r="O26" s="1120"/>
      <c r="P26" s="1120"/>
      <c r="Q26" s="1912">
        <v>510.30697631836006</v>
      </c>
    </row>
    <row r="27" spans="1:17" s="112" customFormat="1" ht="14.25">
      <c r="A27" s="115">
        <v>13</v>
      </c>
      <c r="B27" s="1111"/>
      <c r="C27" s="1120"/>
      <c r="D27" s="1120"/>
      <c r="E27" s="2027">
        <v>179.630912780762</v>
      </c>
      <c r="F27" s="1111"/>
      <c r="G27" s="1120"/>
      <c r="H27" s="1120"/>
      <c r="I27" s="2027">
        <v>1192.6273803710942</v>
      </c>
      <c r="J27" s="1111"/>
      <c r="K27" s="1120"/>
      <c r="L27" s="1120"/>
      <c r="M27" s="1912">
        <v>70.622608184814496</v>
      </c>
      <c r="N27" s="1111"/>
      <c r="O27" s="1120"/>
      <c r="P27" s="1120"/>
      <c r="Q27" s="1912">
        <v>587.9201354980471</v>
      </c>
    </row>
    <row r="28" spans="1:17" s="112" customFormat="1" ht="14.25">
      <c r="A28" s="115">
        <v>14</v>
      </c>
      <c r="B28" s="1111"/>
      <c r="C28" s="1120"/>
      <c r="D28" s="1120"/>
      <c r="E28" s="2027">
        <v>188.15952301025399</v>
      </c>
      <c r="F28" s="1111"/>
      <c r="G28" s="1120"/>
      <c r="H28" s="1120"/>
      <c r="I28" s="2027">
        <v>1085.066955566406</v>
      </c>
      <c r="J28" s="1111"/>
      <c r="K28" s="1120"/>
      <c r="L28" s="1120"/>
      <c r="M28" s="1912">
        <v>80.910984039306598</v>
      </c>
      <c r="N28" s="1111"/>
      <c r="O28" s="1120"/>
      <c r="P28" s="1120"/>
      <c r="Q28" s="1912">
        <v>564.46127319335903</v>
      </c>
    </row>
    <row r="29" spans="1:17" s="112" customFormat="1" ht="14.25">
      <c r="A29" s="115">
        <v>15</v>
      </c>
      <c r="B29" s="1111"/>
      <c r="C29" s="1120"/>
      <c r="D29" s="1120"/>
      <c r="E29" s="2027">
        <v>199.51138305664099</v>
      </c>
      <c r="F29" s="1111"/>
      <c r="G29" s="1120"/>
      <c r="H29" s="1120"/>
      <c r="I29" s="2027">
        <v>1100.27783203125</v>
      </c>
      <c r="J29" s="1111"/>
      <c r="K29" s="1120"/>
      <c r="L29" s="1120"/>
      <c r="M29" s="1912">
        <v>85.982429504394503</v>
      </c>
      <c r="N29" s="1111"/>
      <c r="O29" s="1120"/>
      <c r="P29" s="1120"/>
      <c r="Q29" s="1912">
        <v>533.33631896972611</v>
      </c>
    </row>
    <row r="30" spans="1:17" s="112" customFormat="1" ht="14.25">
      <c r="A30" s="115">
        <v>16</v>
      </c>
      <c r="B30" s="1111"/>
      <c r="C30" s="1120"/>
      <c r="D30" s="1120"/>
      <c r="E30" s="2027">
        <v>184.41136932373101</v>
      </c>
      <c r="F30" s="1111"/>
      <c r="G30" s="1120"/>
      <c r="H30" s="1120"/>
      <c r="I30" s="2027">
        <v>1075.9633789062502</v>
      </c>
      <c r="J30" s="1111"/>
      <c r="K30" s="1120"/>
      <c r="L30" s="1120"/>
      <c r="M30" s="1912">
        <v>89.657836914062486</v>
      </c>
      <c r="N30" s="1111"/>
      <c r="O30" s="1120"/>
      <c r="P30" s="1120"/>
      <c r="Q30" s="1912">
        <v>579.05895996093795</v>
      </c>
    </row>
    <row r="31" spans="1:17" s="116" customFormat="1" ht="14.25">
      <c r="A31" s="115">
        <v>17</v>
      </c>
      <c r="B31" s="1111"/>
      <c r="C31" s="1120"/>
      <c r="D31" s="1120"/>
      <c r="E31" s="2027">
        <v>162.05060577392601</v>
      </c>
      <c r="F31" s="1111"/>
      <c r="G31" s="1120"/>
      <c r="H31" s="1120"/>
      <c r="I31" s="2027">
        <v>981.72595214843807</v>
      </c>
      <c r="J31" s="1111"/>
      <c r="K31" s="1120"/>
      <c r="L31" s="1120"/>
      <c r="M31" s="1912">
        <v>75.458494186401396</v>
      </c>
      <c r="N31" s="1111"/>
      <c r="O31" s="1120"/>
      <c r="P31" s="1120"/>
      <c r="Q31" s="1912">
        <v>531.933349609375</v>
      </c>
    </row>
    <row r="32" spans="1:17" s="116" customFormat="1" ht="14.25">
      <c r="A32" s="115">
        <v>18</v>
      </c>
      <c r="B32" s="1111"/>
      <c r="C32" s="1120"/>
      <c r="D32" s="1120"/>
      <c r="E32" s="2027">
        <v>136.23266601562503</v>
      </c>
      <c r="F32" s="1111"/>
      <c r="G32" s="1120"/>
      <c r="H32" s="1120"/>
      <c r="I32" s="2027">
        <v>828.82754516601597</v>
      </c>
      <c r="J32" s="1111"/>
      <c r="K32" s="1120"/>
      <c r="L32" s="1120"/>
      <c r="M32" s="1912">
        <v>54.951021194458001</v>
      </c>
      <c r="N32" s="1111"/>
      <c r="O32" s="1120"/>
      <c r="P32" s="1120"/>
      <c r="Q32" s="1912">
        <v>470.73309326171898</v>
      </c>
    </row>
    <row r="33" spans="1:33" s="116" customFormat="1" ht="14.25">
      <c r="A33" s="115">
        <v>19</v>
      </c>
      <c r="B33" s="1111"/>
      <c r="C33" s="1120"/>
      <c r="D33" s="1120"/>
      <c r="E33" s="2027">
        <v>100.327270507813</v>
      </c>
      <c r="F33" s="1111"/>
      <c r="G33" s="1120"/>
      <c r="H33" s="1120"/>
      <c r="I33" s="2027">
        <v>849.84075927734409</v>
      </c>
      <c r="J33" s="1111"/>
      <c r="K33" s="1120"/>
      <c r="L33" s="1120"/>
      <c r="M33" s="1912">
        <v>49.065515518188498</v>
      </c>
      <c r="N33" s="1111"/>
      <c r="O33" s="1120"/>
      <c r="P33" s="1120"/>
      <c r="Q33" s="1912">
        <v>410.71411132812506</v>
      </c>
    </row>
    <row r="34" spans="1:33" s="116" customFormat="1" ht="14.25">
      <c r="A34" s="115">
        <v>20</v>
      </c>
      <c r="B34" s="1111"/>
      <c r="C34" s="1120"/>
      <c r="D34" s="1120"/>
      <c r="E34" s="2027">
        <v>93.496063232421889</v>
      </c>
      <c r="F34" s="1111"/>
      <c r="G34" s="1120"/>
      <c r="H34" s="1120"/>
      <c r="I34" s="2027">
        <v>825.74450683593705</v>
      </c>
      <c r="J34" s="1111"/>
      <c r="K34" s="1120"/>
      <c r="L34" s="1120"/>
      <c r="M34" s="1912">
        <v>46.983589172363295</v>
      </c>
      <c r="N34" s="1111"/>
      <c r="O34" s="1120"/>
      <c r="P34" s="1120"/>
      <c r="Q34" s="1912">
        <v>414.45187377929699</v>
      </c>
    </row>
    <row r="35" spans="1:33" s="116" customFormat="1" ht="14.25">
      <c r="A35" s="115">
        <v>21</v>
      </c>
      <c r="B35" s="1111"/>
      <c r="C35" s="1120"/>
      <c r="D35" s="1120"/>
      <c r="E35" s="2027">
        <v>88.365730285644503</v>
      </c>
      <c r="F35" s="1111"/>
      <c r="G35" s="1120"/>
      <c r="H35" s="1120"/>
      <c r="I35" s="2027">
        <v>882.18850708007813</v>
      </c>
      <c r="J35" s="1111"/>
      <c r="K35" s="1120"/>
      <c r="L35" s="1120"/>
      <c r="M35" s="1912">
        <v>38.676679611206097</v>
      </c>
      <c r="N35" s="1111"/>
      <c r="O35" s="1120"/>
      <c r="P35" s="1120"/>
      <c r="Q35" s="1912">
        <v>449.56744384765602</v>
      </c>
    </row>
    <row r="36" spans="1:33" s="116" customFormat="1" ht="14.25">
      <c r="A36" s="115">
        <v>22</v>
      </c>
      <c r="B36" s="1111"/>
      <c r="C36" s="1120"/>
      <c r="D36" s="1120"/>
      <c r="E36" s="2027">
        <v>73.875400543212905</v>
      </c>
      <c r="F36" s="1111"/>
      <c r="G36" s="1120"/>
      <c r="H36" s="1120"/>
      <c r="I36" s="2027">
        <v>770.42276000976506</v>
      </c>
      <c r="J36" s="1111"/>
      <c r="K36" s="1120"/>
      <c r="L36" s="1120"/>
      <c r="M36" s="1912">
        <v>31.485206604003899</v>
      </c>
      <c r="N36" s="1111"/>
      <c r="O36" s="1120"/>
      <c r="P36" s="1120"/>
      <c r="Q36" s="1912">
        <v>432.75616455078102</v>
      </c>
    </row>
    <row r="37" spans="1:33" s="116" customFormat="1" ht="15" thickBot="1">
      <c r="A37" s="115">
        <v>23</v>
      </c>
      <c r="B37" s="1111"/>
      <c r="C37" s="1120"/>
      <c r="D37" s="1286"/>
      <c r="E37" s="2028">
        <v>68.000282287597699</v>
      </c>
      <c r="F37" s="1111"/>
      <c r="G37" s="1120"/>
      <c r="H37" s="1120"/>
      <c r="I37" s="2028">
        <v>714.86557006835994</v>
      </c>
      <c r="J37" s="1111"/>
      <c r="K37" s="1120"/>
      <c r="L37" s="1120"/>
      <c r="M37" s="1912">
        <v>34.769172668457003</v>
      </c>
      <c r="N37" s="1111"/>
      <c r="O37" s="1120"/>
      <c r="P37" s="1120"/>
      <c r="Q37" s="1912">
        <v>427.39373779296903</v>
      </c>
    </row>
    <row r="38" spans="1:33" s="116" customFormat="1" ht="15">
      <c r="A38" s="115" t="s">
        <v>19</v>
      </c>
      <c r="B38" s="1179"/>
      <c r="C38" s="1179"/>
      <c r="D38" s="1179"/>
      <c r="E38" s="1565">
        <f>SUM(E14:E37)</f>
        <v>3068.1153945922874</v>
      </c>
      <c r="F38" s="1810"/>
      <c r="G38" s="1810"/>
      <c r="H38" s="1810"/>
      <c r="I38" s="1565">
        <f>SUM(I14:I37)</f>
        <v>21347.433807373051</v>
      </c>
      <c r="J38" s="1811"/>
      <c r="K38" s="1811"/>
      <c r="L38" s="1811"/>
      <c r="M38" s="1565">
        <f>SUM(M14:M37)</f>
        <v>1365.6591186523438</v>
      </c>
      <c r="N38" s="1811"/>
      <c r="O38" s="1811"/>
      <c r="P38" s="1811"/>
      <c r="Q38" s="1565">
        <f>SUM(Q14:Q37)</f>
        <v>11434.329452514648</v>
      </c>
    </row>
    <row r="39" spans="1:33" s="105" customFormat="1" ht="12.75" customHeight="1">
      <c r="A39" s="105" t="s">
        <v>20</v>
      </c>
      <c r="R39" s="1027"/>
      <c r="S39" s="1027"/>
      <c r="T39" s="1027"/>
      <c r="U39" s="1027"/>
      <c r="V39" s="1027"/>
      <c r="W39" s="1027"/>
      <c r="X39" s="1027"/>
      <c r="Y39" s="1027"/>
      <c r="Z39" s="1027"/>
      <c r="AA39" s="1027"/>
      <c r="AB39" s="1027"/>
      <c r="AC39" s="1027"/>
      <c r="AD39" s="1027"/>
      <c r="AE39" s="1027"/>
      <c r="AF39" s="1027"/>
      <c r="AG39" s="1027"/>
    </row>
    <row r="40" spans="1:33" s="105" customFormat="1" ht="12.75" customHeight="1">
      <c r="A40" s="105" t="s">
        <v>21</v>
      </c>
      <c r="R40" s="1027"/>
      <c r="S40" s="1027"/>
      <c r="T40" s="1027"/>
      <c r="U40" s="1027"/>
      <c r="V40" s="1027"/>
      <c r="W40" s="1027"/>
      <c r="X40" s="1027"/>
      <c r="Y40" s="1027"/>
      <c r="Z40" s="1027"/>
      <c r="AA40" s="1027"/>
      <c r="AB40" s="1027"/>
      <c r="AC40" s="1027"/>
      <c r="AD40" s="1027"/>
      <c r="AE40" s="1027"/>
      <c r="AF40" s="1027"/>
      <c r="AG40" s="1027"/>
    </row>
    <row r="41" spans="1:33">
      <c r="A41" s="105" t="s">
        <v>563</v>
      </c>
      <c r="K41" s="105"/>
      <c r="L41" s="105"/>
      <c r="M41" s="105"/>
      <c r="N41" s="105"/>
      <c r="O41" s="105"/>
      <c r="P41" s="105"/>
      <c r="Q41" s="105"/>
      <c r="R41" s="1028"/>
      <c r="S41" s="1028"/>
      <c r="T41" s="1028"/>
      <c r="U41" s="1028"/>
      <c r="V41" s="1028"/>
      <c r="W41" s="1028"/>
      <c r="X41" s="1028"/>
      <c r="Y41" s="1028"/>
      <c r="Z41" s="1028"/>
      <c r="AA41" s="1028"/>
      <c r="AB41" s="1028"/>
      <c r="AC41" s="1028"/>
      <c r="AD41" s="1028"/>
      <c r="AE41" s="1028"/>
      <c r="AF41" s="1028"/>
      <c r="AG41" s="1028"/>
    </row>
    <row r="42" spans="1:33">
      <c r="A42" s="105" t="s">
        <v>23</v>
      </c>
      <c r="R42" s="1028"/>
      <c r="S42" s="1028"/>
      <c r="T42" s="1028"/>
      <c r="U42" s="1028"/>
      <c r="V42" s="1028"/>
      <c r="W42" s="1028"/>
      <c r="X42" s="1028"/>
      <c r="Y42" s="1028"/>
      <c r="Z42" s="1028"/>
      <c r="AA42" s="1028"/>
      <c r="AB42" s="1028"/>
      <c r="AC42" s="1028"/>
      <c r="AD42" s="1028"/>
      <c r="AE42" s="1028"/>
      <c r="AF42" s="1028"/>
      <c r="AG42" s="1028"/>
    </row>
    <row r="43" spans="1:33">
      <c r="R43" s="1028"/>
      <c r="S43" s="1028"/>
      <c r="T43" s="1028"/>
      <c r="U43" s="1028"/>
      <c r="V43" s="1028"/>
      <c r="W43" s="1028"/>
      <c r="X43" s="1028"/>
      <c r="Y43" s="1028"/>
      <c r="Z43" s="1028"/>
      <c r="AA43" s="1028"/>
      <c r="AB43" s="1028"/>
      <c r="AC43" s="1028"/>
      <c r="AD43" s="1028"/>
      <c r="AE43" s="1028"/>
      <c r="AF43" s="1028"/>
      <c r="AG43" s="1028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92D050"/>
  </sheetPr>
  <dimension ref="A1:AG43"/>
  <sheetViews>
    <sheetView zoomScale="85" zoomScaleNormal="85" workbookViewId="0">
      <selection activeCell="T57" sqref="T56:T57"/>
    </sheetView>
  </sheetViews>
  <sheetFormatPr defaultColWidth="9.140625" defaultRowHeight="12.75"/>
  <cols>
    <col min="1" max="1" width="5.42578125" style="130" customWidth="1"/>
    <col min="2" max="3" width="11.28515625" style="130" customWidth="1"/>
    <col min="4" max="4" width="11.28515625" style="130" hidden="1" customWidth="1"/>
    <col min="5" max="7" width="11.28515625" style="130" customWidth="1"/>
    <col min="8" max="8" width="11.28515625" style="130" hidden="1" customWidth="1"/>
    <col min="9" max="11" width="11.28515625" style="130" customWidth="1"/>
    <col min="12" max="12" width="11.28515625" style="130" hidden="1" customWidth="1"/>
    <col min="13" max="15" width="11.28515625" style="130" customWidth="1"/>
    <col min="16" max="16" width="11.28515625" style="130" hidden="1" customWidth="1"/>
    <col min="17" max="17" width="11.28515625" style="130" customWidth="1"/>
    <col min="18" max="16384" width="9.140625" style="130"/>
  </cols>
  <sheetData>
    <row r="1" spans="1:33" s="118" customFormat="1" ht="18.75" customHeight="1">
      <c r="B1" s="2242" t="s">
        <v>405</v>
      </c>
      <c r="C1" s="2083"/>
      <c r="D1" s="2083"/>
      <c r="E1" s="2083"/>
      <c r="F1" s="2083"/>
      <c r="J1" s="799" t="s">
        <v>171</v>
      </c>
      <c r="N1" s="2237" t="s">
        <v>39</v>
      </c>
      <c r="O1" s="2237"/>
      <c r="P1" s="2237"/>
      <c r="Q1" s="2237"/>
      <c r="R1" s="1025"/>
      <c r="S1" s="1025"/>
      <c r="T1" s="1025"/>
      <c r="U1" s="1025"/>
      <c r="V1" s="1025"/>
      <c r="W1" s="1025"/>
      <c r="X1" s="1025"/>
      <c r="Y1" s="1025"/>
      <c r="Z1" s="1025"/>
      <c r="AA1" s="1025"/>
      <c r="AB1" s="1025"/>
      <c r="AC1" s="1025"/>
      <c r="AD1" s="1025"/>
      <c r="AE1" s="1025"/>
      <c r="AF1" s="1025"/>
      <c r="AG1" s="1025"/>
    </row>
    <row r="2" spans="1:33" s="118" customFormat="1" ht="10.5" customHeight="1">
      <c r="B2" s="2238" t="s">
        <v>1</v>
      </c>
      <c r="C2" s="2090"/>
      <c r="D2" s="2090"/>
      <c r="E2" s="2090"/>
      <c r="F2" s="2090"/>
      <c r="N2" s="2238" t="s">
        <v>2</v>
      </c>
      <c r="O2" s="2239"/>
      <c r="P2" s="2239"/>
      <c r="Q2" s="2239"/>
      <c r="R2" s="1025"/>
      <c r="S2" s="1025"/>
      <c r="T2" s="1025"/>
      <c r="U2" s="1025"/>
      <c r="V2" s="1025"/>
      <c r="W2" s="1025"/>
      <c r="X2" s="1025"/>
      <c r="Y2" s="1025"/>
      <c r="Z2" s="1025"/>
      <c r="AA2" s="1025"/>
      <c r="AB2" s="1025"/>
      <c r="AC2" s="1025"/>
      <c r="AD2" s="1025"/>
      <c r="AE2" s="1025"/>
      <c r="AF2" s="1025"/>
      <c r="AG2" s="1025"/>
    </row>
    <row r="3" spans="1:33" s="118" customFormat="1" ht="13.5" customHeight="1">
      <c r="N3" s="118" t="s">
        <v>3</v>
      </c>
      <c r="R3" s="1025"/>
      <c r="S3" s="1025"/>
      <c r="T3" s="1025"/>
      <c r="U3" s="1025"/>
      <c r="V3" s="1025"/>
      <c r="W3" s="1025"/>
      <c r="X3" s="1025"/>
      <c r="Y3" s="1025"/>
      <c r="Z3" s="1025"/>
      <c r="AA3" s="1025"/>
      <c r="AB3" s="1025"/>
      <c r="AC3" s="1025"/>
      <c r="AD3" s="1025"/>
      <c r="AE3" s="1025"/>
      <c r="AF3" s="1025"/>
      <c r="AG3" s="1025"/>
    </row>
    <row r="4" spans="1:33" s="118" customFormat="1" ht="15" customHeight="1">
      <c r="B4" s="2241" t="s">
        <v>644</v>
      </c>
      <c r="C4" s="2083"/>
      <c r="D4" s="120"/>
      <c r="E4" s="1025"/>
      <c r="F4" s="1025"/>
      <c r="G4" s="1025"/>
      <c r="H4" s="1025"/>
      <c r="I4" s="848" t="s">
        <v>5</v>
      </c>
      <c r="J4" s="119"/>
      <c r="K4" s="119"/>
      <c r="L4" s="119"/>
      <c r="N4" s="787" t="s">
        <v>168</v>
      </c>
      <c r="O4" s="121" t="s">
        <v>40</v>
      </c>
      <c r="R4" s="1025"/>
      <c r="S4" s="1025"/>
      <c r="T4" s="1025"/>
      <c r="U4" s="1025"/>
      <c r="V4" s="1025"/>
      <c r="W4" s="1025"/>
      <c r="X4" s="1025"/>
      <c r="Y4" s="1025"/>
      <c r="Z4" s="1025"/>
      <c r="AA4" s="1025"/>
      <c r="AB4" s="1025"/>
      <c r="AC4" s="1025"/>
      <c r="AD4" s="1025"/>
      <c r="AE4" s="1025"/>
      <c r="AF4" s="1025"/>
      <c r="AG4" s="1025"/>
    </row>
    <row r="5" spans="1:33" s="118" customFormat="1" ht="9.75" customHeight="1">
      <c r="B5" s="2240" t="s">
        <v>7</v>
      </c>
      <c r="C5" s="2081"/>
      <c r="D5" s="119"/>
      <c r="E5" s="119"/>
      <c r="R5" s="1025"/>
      <c r="S5" s="1025"/>
      <c r="T5" s="1025"/>
      <c r="U5" s="1025"/>
      <c r="V5" s="1025"/>
      <c r="W5" s="1025"/>
      <c r="X5" s="1025"/>
      <c r="Y5" s="1025"/>
      <c r="Z5" s="1025"/>
      <c r="AA5" s="1025"/>
      <c r="AB5" s="1025"/>
      <c r="AC5" s="1025"/>
      <c r="AD5" s="1025"/>
      <c r="AE5" s="1025"/>
      <c r="AF5" s="1025"/>
      <c r="AG5" s="1025"/>
    </row>
    <row r="6" spans="1:33" s="118" customFormat="1" ht="12" customHeight="1">
      <c r="A6" s="2248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25"/>
      <c r="S6" s="1025"/>
      <c r="T6" s="1025"/>
      <c r="U6" s="1025"/>
      <c r="V6" s="1025"/>
      <c r="W6" s="1025"/>
      <c r="X6" s="1025"/>
      <c r="Y6" s="1025"/>
      <c r="Z6" s="1025"/>
      <c r="AA6" s="1025"/>
      <c r="AB6" s="1025"/>
      <c r="AC6" s="1025"/>
      <c r="AD6" s="1025"/>
      <c r="AE6" s="1025"/>
      <c r="AF6" s="1025"/>
      <c r="AG6" s="1025"/>
    </row>
    <row r="7" spans="1:33" s="118" customFormat="1" ht="15.75">
      <c r="A7" s="2249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25"/>
      <c r="S7" s="1025"/>
      <c r="T7" s="1025"/>
      <c r="U7" s="1025"/>
      <c r="V7" s="1025"/>
      <c r="W7" s="1025"/>
      <c r="X7" s="1025"/>
      <c r="Y7" s="1025"/>
      <c r="Z7" s="1025"/>
      <c r="AA7" s="1025"/>
      <c r="AB7" s="1025"/>
      <c r="AC7" s="1025"/>
      <c r="AD7" s="1025"/>
      <c r="AE7" s="1025"/>
      <c r="AF7" s="1025"/>
      <c r="AG7" s="1025"/>
    </row>
    <row r="8" spans="1:33" s="118" customFormat="1" ht="9" customHeight="1">
      <c r="A8" s="1263" t="s">
        <v>304</v>
      </c>
      <c r="B8" s="1263" t="s">
        <v>305</v>
      </c>
      <c r="R8" s="1025"/>
      <c r="S8" s="1025"/>
      <c r="T8" s="1025"/>
      <c r="U8" s="1025"/>
      <c r="V8" s="1025"/>
      <c r="W8" s="1025"/>
      <c r="X8" s="1025"/>
      <c r="Y8" s="1025"/>
      <c r="Z8" s="1025"/>
      <c r="AA8" s="1025"/>
      <c r="AB8" s="1025"/>
      <c r="AC8" s="1025"/>
      <c r="AD8" s="1025"/>
      <c r="AE8" s="1025"/>
      <c r="AF8" s="1025"/>
      <c r="AG8" s="1025"/>
    </row>
    <row r="9" spans="1:33" s="118" customFormat="1">
      <c r="A9" s="2245" t="s">
        <v>9</v>
      </c>
      <c r="B9" s="2250" t="s">
        <v>10</v>
      </c>
      <c r="C9" s="2251"/>
      <c r="D9" s="2251"/>
      <c r="E9" s="2251"/>
      <c r="F9" s="2251"/>
      <c r="G9" s="2251"/>
      <c r="H9" s="2251"/>
      <c r="I9" s="2252"/>
      <c r="J9" s="2250" t="s">
        <v>11</v>
      </c>
      <c r="K9" s="2251"/>
      <c r="L9" s="2251"/>
      <c r="M9" s="2251"/>
      <c r="N9" s="2251"/>
      <c r="O9" s="2251"/>
      <c r="P9" s="2251"/>
      <c r="Q9" s="2252"/>
      <c r="R9" s="1025"/>
      <c r="S9" s="1025"/>
      <c r="T9" s="1025"/>
      <c r="U9" s="1025"/>
      <c r="V9" s="1025"/>
      <c r="W9" s="1025"/>
      <c r="X9" s="1025"/>
      <c r="Y9" s="1025"/>
      <c r="Z9" s="1025"/>
      <c r="AA9" s="1025"/>
      <c r="AB9" s="1025"/>
      <c r="AC9" s="1025"/>
      <c r="AD9" s="1025"/>
      <c r="AE9" s="1025"/>
      <c r="AF9" s="1025"/>
      <c r="AG9" s="1025"/>
    </row>
    <row r="10" spans="1:33" s="118" customFormat="1">
      <c r="A10" s="2246"/>
      <c r="B10" s="2243" t="s">
        <v>41</v>
      </c>
      <c r="C10" s="2244"/>
      <c r="D10" s="2244"/>
      <c r="E10" s="2253"/>
      <c r="F10" s="2243" t="s">
        <v>42</v>
      </c>
      <c r="G10" s="2097"/>
      <c r="H10" s="2097"/>
      <c r="I10" s="2098"/>
      <c r="J10" s="2243" t="s">
        <v>41</v>
      </c>
      <c r="K10" s="2244"/>
      <c r="L10" s="2244"/>
      <c r="M10" s="2253"/>
      <c r="N10" s="2243" t="s">
        <v>42</v>
      </c>
      <c r="O10" s="2244"/>
      <c r="P10" s="2244"/>
      <c r="Q10" s="2253"/>
      <c r="R10" s="1025"/>
      <c r="S10" s="1025"/>
      <c r="T10" s="1025"/>
      <c r="U10" s="1025"/>
      <c r="V10" s="1025"/>
      <c r="W10" s="1025"/>
      <c r="X10" s="1025"/>
      <c r="Y10" s="1025"/>
      <c r="Z10" s="1025"/>
      <c r="AA10" s="1025"/>
      <c r="AB10" s="1025"/>
      <c r="AC10" s="1025"/>
      <c r="AD10" s="1025"/>
      <c r="AE10" s="1025"/>
      <c r="AF10" s="1025"/>
      <c r="AG10" s="1025"/>
    </row>
    <row r="11" spans="1:33" s="118" customFormat="1">
      <c r="A11" s="2246"/>
      <c r="B11" s="2243" t="s">
        <v>646</v>
      </c>
      <c r="C11" s="2244"/>
      <c r="E11" s="123">
        <v>18000</v>
      </c>
      <c r="F11" s="2243" t="s">
        <v>646</v>
      </c>
      <c r="G11" s="2244"/>
      <c r="H11" s="122"/>
      <c r="I11" s="123">
        <v>18000</v>
      </c>
      <c r="J11" s="2243" t="s">
        <v>646</v>
      </c>
      <c r="K11" s="2244"/>
      <c r="L11" s="122"/>
      <c r="M11" s="123">
        <f>E11</f>
        <v>18000</v>
      </c>
      <c r="N11" s="2243" t="s">
        <v>646</v>
      </c>
      <c r="O11" s="2244"/>
      <c r="P11" s="122"/>
      <c r="Q11" s="123">
        <f>I11</f>
        <v>18000</v>
      </c>
      <c r="R11" s="1025"/>
      <c r="S11" s="1025"/>
      <c r="T11" s="1025"/>
      <c r="U11" s="1025"/>
      <c r="V11" s="1025"/>
      <c r="W11" s="1025"/>
      <c r="X11" s="1025"/>
      <c r="Y11" s="1025"/>
      <c r="Z11" s="1025"/>
      <c r="AA11" s="1025"/>
      <c r="AB11" s="1025"/>
      <c r="AC11" s="1025"/>
      <c r="AD11" s="1025"/>
      <c r="AE11" s="1025"/>
      <c r="AF11" s="1025"/>
      <c r="AG11" s="1025"/>
    </row>
    <row r="12" spans="1:33" s="125" customFormat="1" ht="35.25" customHeight="1">
      <c r="A12" s="2247"/>
      <c r="B12" s="124" t="s">
        <v>16</v>
      </c>
      <c r="C12" s="124" t="s">
        <v>17</v>
      </c>
      <c r="D12" s="124"/>
      <c r="E12" s="124" t="s">
        <v>647</v>
      </c>
      <c r="F12" s="124" t="s">
        <v>16</v>
      </c>
      <c r="G12" s="124" t="s">
        <v>17</v>
      </c>
      <c r="H12" s="124"/>
      <c r="I12" s="124" t="s">
        <v>647</v>
      </c>
      <c r="J12" s="124" t="s">
        <v>16</v>
      </c>
      <c r="K12" s="124" t="s">
        <v>17</v>
      </c>
      <c r="L12" s="124"/>
      <c r="M12" s="124" t="s">
        <v>647</v>
      </c>
      <c r="N12" s="124" t="s">
        <v>16</v>
      </c>
      <c r="O12" s="124" t="s">
        <v>17</v>
      </c>
      <c r="P12" s="124"/>
      <c r="Q12" s="124" t="s">
        <v>647</v>
      </c>
    </row>
    <row r="13" spans="1:33" s="127" customFormat="1" ht="11.25">
      <c r="A13" s="126">
        <v>1</v>
      </c>
      <c r="B13" s="126">
        <v>2</v>
      </c>
      <c r="C13" s="126">
        <v>3</v>
      </c>
      <c r="D13" s="126"/>
      <c r="E13" s="126">
        <v>4</v>
      </c>
      <c r="F13" s="126">
        <v>5</v>
      </c>
      <c r="G13" s="126">
        <v>6</v>
      </c>
      <c r="H13" s="126"/>
      <c r="I13" s="126">
        <v>7</v>
      </c>
      <c r="J13" s="126">
        <v>8</v>
      </c>
      <c r="K13" s="126">
        <v>9</v>
      </c>
      <c r="L13" s="126"/>
      <c r="M13" s="126">
        <v>10</v>
      </c>
      <c r="N13" s="126">
        <v>11</v>
      </c>
      <c r="O13" s="126">
        <v>12</v>
      </c>
      <c r="P13" s="126"/>
      <c r="Q13" s="126">
        <v>13</v>
      </c>
    </row>
    <row r="14" spans="1:33" s="125" customFormat="1">
      <c r="A14" s="128">
        <v>0</v>
      </c>
      <c r="B14" s="1102"/>
      <c r="C14" s="2029"/>
      <c r="D14" s="2029"/>
      <c r="E14" s="2056">
        <v>1148.4000000000001</v>
      </c>
      <c r="F14" s="1988"/>
      <c r="G14" s="2029"/>
      <c r="H14" s="2029"/>
      <c r="I14" s="2056">
        <v>1596.6</v>
      </c>
      <c r="J14" s="1988"/>
      <c r="K14" s="2029"/>
      <c r="L14" s="2029"/>
      <c r="M14" s="2058">
        <v>365.4</v>
      </c>
      <c r="N14" s="1988"/>
      <c r="O14" s="2029"/>
      <c r="P14" s="2029"/>
      <c r="Q14" s="2058">
        <v>315</v>
      </c>
    </row>
    <row r="15" spans="1:33" s="1450" customFormat="1" ht="15">
      <c r="A15" s="1449">
        <v>1</v>
      </c>
      <c r="B15" s="1102"/>
      <c r="C15" s="2029"/>
      <c r="D15" s="2029"/>
      <c r="E15" s="2056">
        <v>1053</v>
      </c>
      <c r="F15" s="1978"/>
      <c r="G15" s="2030"/>
      <c r="H15" s="2031"/>
      <c r="I15" s="2056">
        <v>1404</v>
      </c>
      <c r="J15" s="1978"/>
      <c r="K15" s="2031"/>
      <c r="L15" s="2031"/>
      <c r="M15" s="2056">
        <v>338.4</v>
      </c>
      <c r="N15" s="1978"/>
      <c r="O15" s="2031"/>
      <c r="P15" s="2031"/>
      <c r="Q15" s="2056">
        <v>280.8</v>
      </c>
    </row>
    <row r="16" spans="1:33" s="125" customFormat="1" ht="15">
      <c r="A16" s="128">
        <v>2</v>
      </c>
      <c r="B16" s="1102"/>
      <c r="C16" s="2029"/>
      <c r="D16" s="2029"/>
      <c r="E16" s="2056">
        <v>990</v>
      </c>
      <c r="F16" s="1978"/>
      <c r="G16" s="2030"/>
      <c r="H16" s="2031"/>
      <c r="I16" s="2056">
        <v>1283.4000000000001</v>
      </c>
      <c r="J16" s="1978"/>
      <c r="K16" s="2031"/>
      <c r="L16" s="2031"/>
      <c r="M16" s="2056">
        <v>356.4</v>
      </c>
      <c r="N16" s="1978"/>
      <c r="O16" s="2031"/>
      <c r="P16" s="2031"/>
      <c r="Q16" s="2056">
        <v>313.2</v>
      </c>
    </row>
    <row r="17" spans="1:20" s="125" customFormat="1" ht="15">
      <c r="A17" s="128">
        <v>3</v>
      </c>
      <c r="B17" s="1102"/>
      <c r="C17" s="2029"/>
      <c r="D17" s="2029"/>
      <c r="E17" s="2056">
        <v>936</v>
      </c>
      <c r="F17" s="1978"/>
      <c r="G17" s="2030"/>
      <c r="H17" s="2031"/>
      <c r="I17" s="2056">
        <v>1207.8</v>
      </c>
      <c r="J17" s="1978"/>
      <c r="K17" s="2031"/>
      <c r="L17" s="2031"/>
      <c r="M17" s="2058">
        <v>333</v>
      </c>
      <c r="N17" s="1978"/>
      <c r="O17" s="2031"/>
      <c r="P17" s="2031"/>
      <c r="Q17" s="2056">
        <v>297</v>
      </c>
    </row>
    <row r="18" spans="1:20" s="125" customFormat="1" ht="15">
      <c r="A18" s="128">
        <v>4</v>
      </c>
      <c r="B18" s="1102"/>
      <c r="C18" s="2029"/>
      <c r="D18" s="2029"/>
      <c r="E18" s="2056">
        <v>901.8</v>
      </c>
      <c r="F18" s="1978"/>
      <c r="G18" s="2030"/>
      <c r="H18" s="2031"/>
      <c r="I18" s="2056">
        <v>1170</v>
      </c>
      <c r="J18" s="1978"/>
      <c r="K18" s="2031"/>
      <c r="L18" s="2031"/>
      <c r="M18" s="2056">
        <v>324</v>
      </c>
      <c r="N18" s="1978"/>
      <c r="O18" s="2031"/>
      <c r="P18" s="2031"/>
      <c r="Q18" s="2056">
        <v>275.39999999999998</v>
      </c>
    </row>
    <row r="19" spans="1:20" s="125" customFormat="1" ht="15">
      <c r="A19" s="128">
        <v>5</v>
      </c>
      <c r="B19" s="1102"/>
      <c r="C19" s="2029"/>
      <c r="D19" s="2029"/>
      <c r="E19" s="2056">
        <v>822.6</v>
      </c>
      <c r="F19" s="1978"/>
      <c r="G19" s="2030"/>
      <c r="H19" s="2031"/>
      <c r="I19" s="2056">
        <v>1148.4000000000001</v>
      </c>
      <c r="J19" s="1978"/>
      <c r="K19" s="2031"/>
      <c r="L19" s="2031"/>
      <c r="M19" s="2056">
        <v>302.39999999999998</v>
      </c>
      <c r="N19" s="1978"/>
      <c r="O19" s="2031"/>
      <c r="P19" s="2031"/>
      <c r="Q19" s="2056">
        <v>268.2</v>
      </c>
    </row>
    <row r="20" spans="1:20" s="125" customFormat="1" ht="15">
      <c r="A20" s="128">
        <v>6</v>
      </c>
      <c r="B20" s="1102"/>
      <c r="C20" s="2029"/>
      <c r="D20" s="2029"/>
      <c r="E20" s="2056">
        <v>846</v>
      </c>
      <c r="F20" s="1978"/>
      <c r="G20" s="2030"/>
      <c r="H20" s="2031"/>
      <c r="I20" s="2056">
        <v>1233</v>
      </c>
      <c r="J20" s="1978"/>
      <c r="K20" s="2031"/>
      <c r="L20" s="2031"/>
      <c r="M20" s="2058">
        <v>295.2</v>
      </c>
      <c r="N20" s="1978"/>
      <c r="O20" s="2031"/>
      <c r="P20" s="2031"/>
      <c r="Q20" s="2056">
        <v>286.2</v>
      </c>
    </row>
    <row r="21" spans="1:20" s="125" customFormat="1" ht="15">
      <c r="A21" s="128">
        <v>7</v>
      </c>
      <c r="B21" s="1102"/>
      <c r="C21" s="2029"/>
      <c r="D21" s="2029"/>
      <c r="E21" s="2056">
        <v>975.6</v>
      </c>
      <c r="F21" s="1978"/>
      <c r="G21" s="2030"/>
      <c r="H21" s="2031"/>
      <c r="I21" s="2056">
        <v>1531.8</v>
      </c>
      <c r="J21" s="1978"/>
      <c r="K21" s="2031"/>
      <c r="L21" s="2031"/>
      <c r="M21" s="2056">
        <v>325.8</v>
      </c>
      <c r="N21" s="1978"/>
      <c r="O21" s="2031"/>
      <c r="P21" s="2031"/>
      <c r="Q21" s="2056">
        <v>316.8</v>
      </c>
    </row>
    <row r="22" spans="1:20" s="125" customFormat="1" ht="15">
      <c r="A22" s="128">
        <v>8</v>
      </c>
      <c r="B22" s="1102"/>
      <c r="C22" s="2029"/>
      <c r="D22" s="2029"/>
      <c r="E22" s="2056">
        <v>1303.2</v>
      </c>
      <c r="F22" s="1978"/>
      <c r="G22" s="2030"/>
      <c r="H22" s="2031"/>
      <c r="I22" s="2056">
        <v>1724.4</v>
      </c>
      <c r="J22" s="1978"/>
      <c r="K22" s="2031"/>
      <c r="L22" s="2031"/>
      <c r="M22" s="2058">
        <v>491.4</v>
      </c>
      <c r="N22" s="1978"/>
      <c r="O22" s="2031"/>
      <c r="P22" s="2031"/>
      <c r="Q22" s="2056">
        <v>306</v>
      </c>
    </row>
    <row r="23" spans="1:20" s="125" customFormat="1" ht="15">
      <c r="A23" s="128">
        <v>9</v>
      </c>
      <c r="B23" s="1102"/>
      <c r="C23" s="2029"/>
      <c r="D23" s="2029"/>
      <c r="E23" s="2056">
        <v>1512</v>
      </c>
      <c r="F23" s="1978"/>
      <c r="G23" s="2030"/>
      <c r="H23" s="2031"/>
      <c r="I23" s="2056">
        <v>2003.4</v>
      </c>
      <c r="J23" s="1978"/>
      <c r="K23" s="2031"/>
      <c r="L23" s="2031"/>
      <c r="M23" s="2056">
        <v>613.79999999999995</v>
      </c>
      <c r="N23" s="1978"/>
      <c r="O23" s="2031"/>
      <c r="P23" s="2031"/>
      <c r="Q23" s="2056">
        <v>534.6</v>
      </c>
    </row>
    <row r="24" spans="1:20" s="125" customFormat="1" ht="15">
      <c r="A24" s="128">
        <v>10</v>
      </c>
      <c r="B24" s="1102"/>
      <c r="C24" s="2029"/>
      <c r="D24" s="2029"/>
      <c r="E24" s="2056">
        <v>1630.8</v>
      </c>
      <c r="F24" s="1978"/>
      <c r="G24" s="2030"/>
      <c r="H24" s="2031"/>
      <c r="I24" s="2056">
        <v>2221.1999999999998</v>
      </c>
      <c r="J24" s="1978"/>
      <c r="K24" s="2031"/>
      <c r="L24" s="2031"/>
      <c r="M24" s="2056">
        <v>646.20000000000005</v>
      </c>
      <c r="N24" s="1978"/>
      <c r="O24" s="2031"/>
      <c r="P24" s="2031"/>
      <c r="Q24" s="2056">
        <v>644.4</v>
      </c>
    </row>
    <row r="25" spans="1:20" s="125" customFormat="1" ht="15">
      <c r="A25" s="128">
        <v>11</v>
      </c>
      <c r="B25" s="1102"/>
      <c r="C25" s="2029"/>
      <c r="D25" s="2029"/>
      <c r="E25" s="2056">
        <v>1580.4</v>
      </c>
      <c r="F25" s="1978"/>
      <c r="G25" s="2030"/>
      <c r="H25" s="2031"/>
      <c r="I25" s="2056">
        <v>2246.4</v>
      </c>
      <c r="J25" s="1978"/>
      <c r="K25" s="2031"/>
      <c r="L25" s="2031"/>
      <c r="M25" s="2056">
        <v>581.4</v>
      </c>
      <c r="N25" s="1978"/>
      <c r="O25" s="2031"/>
      <c r="P25" s="2031"/>
      <c r="Q25" s="2056">
        <v>597.6</v>
      </c>
    </row>
    <row r="26" spans="1:20" s="125" customFormat="1" ht="15">
      <c r="A26" s="128">
        <v>12</v>
      </c>
      <c r="B26" s="1102"/>
      <c r="C26" s="2029"/>
      <c r="D26" s="2029"/>
      <c r="E26" s="2056">
        <v>1524.6</v>
      </c>
      <c r="F26" s="1978"/>
      <c r="G26" s="2030"/>
      <c r="H26" s="2031"/>
      <c r="I26" s="2056">
        <v>2206.8000000000002</v>
      </c>
      <c r="J26" s="1978"/>
      <c r="K26" s="2031"/>
      <c r="L26" s="2031"/>
      <c r="M26" s="2056">
        <v>514.79999999999995</v>
      </c>
      <c r="N26" s="1978"/>
      <c r="O26" s="2031"/>
      <c r="P26" s="2031"/>
      <c r="Q26" s="2056">
        <v>574.20000000000005</v>
      </c>
    </row>
    <row r="27" spans="1:20" s="125" customFormat="1" ht="15">
      <c r="A27" s="128">
        <v>13</v>
      </c>
      <c r="B27" s="1102"/>
      <c r="C27" s="2029"/>
      <c r="D27" s="2029"/>
      <c r="E27" s="2056">
        <v>1558.8</v>
      </c>
      <c r="F27" s="1978"/>
      <c r="G27" s="2030"/>
      <c r="H27" s="2031"/>
      <c r="I27" s="2056">
        <v>2079</v>
      </c>
      <c r="J27" s="1978"/>
      <c r="K27" s="2031"/>
      <c r="L27" s="2031"/>
      <c r="M27" s="2056">
        <v>574.20000000000005</v>
      </c>
      <c r="N27" s="1978"/>
      <c r="O27" s="2031"/>
      <c r="P27" s="2031"/>
      <c r="Q27" s="2056">
        <v>441</v>
      </c>
    </row>
    <row r="28" spans="1:20" s="125" customFormat="1" ht="15">
      <c r="A28" s="128">
        <v>14</v>
      </c>
      <c r="B28" s="1102"/>
      <c r="C28" s="2029"/>
      <c r="D28" s="2029"/>
      <c r="E28" s="2056">
        <v>1544.4</v>
      </c>
      <c r="F28" s="1978"/>
      <c r="G28" s="2030"/>
      <c r="H28" s="2031"/>
      <c r="I28" s="2056">
        <v>2134.8000000000002</v>
      </c>
      <c r="J28" s="1978"/>
      <c r="K28" s="2031"/>
      <c r="L28" s="2031"/>
      <c r="M28" s="2056">
        <v>529.20000000000005</v>
      </c>
      <c r="N28" s="1978"/>
      <c r="O28" s="2031"/>
      <c r="P28" s="2031"/>
      <c r="Q28" s="2058">
        <v>534.6</v>
      </c>
    </row>
    <row r="29" spans="1:20" s="125" customFormat="1" ht="15">
      <c r="A29" s="128">
        <v>15</v>
      </c>
      <c r="B29" s="1102"/>
      <c r="C29" s="2029"/>
      <c r="D29" s="2029"/>
      <c r="E29" s="2056">
        <v>1600.2</v>
      </c>
      <c r="F29" s="1978"/>
      <c r="G29" s="2030"/>
      <c r="H29" s="2031"/>
      <c r="I29" s="2056">
        <v>2293.1999999999998</v>
      </c>
      <c r="J29" s="1978"/>
      <c r="K29" s="2031"/>
      <c r="L29" s="2031"/>
      <c r="M29" s="2056">
        <v>574.20000000000005</v>
      </c>
      <c r="N29" s="1978"/>
      <c r="O29" s="2031"/>
      <c r="P29" s="2031"/>
      <c r="Q29" s="2056">
        <v>624.6</v>
      </c>
      <c r="T29" s="799"/>
    </row>
    <row r="30" spans="1:20" s="125" customFormat="1" ht="15">
      <c r="A30" s="128">
        <v>16</v>
      </c>
      <c r="B30" s="1102"/>
      <c r="C30" s="2029"/>
      <c r="D30" s="2029"/>
      <c r="E30" s="2056">
        <v>1587.6</v>
      </c>
      <c r="F30" s="1978"/>
      <c r="G30" s="2030"/>
      <c r="H30" s="2031"/>
      <c r="I30" s="2056">
        <v>2192.4</v>
      </c>
      <c r="J30" s="1978"/>
      <c r="K30" s="2031"/>
      <c r="L30" s="2031"/>
      <c r="M30" s="2058">
        <v>599.4</v>
      </c>
      <c r="N30" s="1978"/>
      <c r="O30" s="2031"/>
      <c r="P30" s="2031"/>
      <c r="Q30" s="2056">
        <v>558</v>
      </c>
    </row>
    <row r="31" spans="1:20" s="129" customFormat="1" ht="15">
      <c r="A31" s="128">
        <v>17</v>
      </c>
      <c r="B31" s="1102"/>
      <c r="C31" s="2029"/>
      <c r="D31" s="2029"/>
      <c r="E31" s="2056">
        <v>1497.6</v>
      </c>
      <c r="F31" s="1978"/>
      <c r="G31" s="2030"/>
      <c r="H31" s="2031"/>
      <c r="I31" s="2056">
        <v>2080.8000000000002</v>
      </c>
      <c r="J31" s="1978"/>
      <c r="K31" s="2031"/>
      <c r="L31" s="2031"/>
      <c r="M31" s="2056">
        <v>464.4</v>
      </c>
      <c r="N31" s="1978"/>
      <c r="O31" s="2031"/>
      <c r="P31" s="2031"/>
      <c r="Q31" s="2056">
        <v>511.2</v>
      </c>
    </row>
    <row r="32" spans="1:20" s="129" customFormat="1" ht="15">
      <c r="A32" s="128">
        <v>18</v>
      </c>
      <c r="B32" s="1102"/>
      <c r="C32" s="2029"/>
      <c r="D32" s="2029"/>
      <c r="E32" s="2056">
        <v>1369.8</v>
      </c>
      <c r="F32" s="1978"/>
      <c r="G32" s="2030"/>
      <c r="H32" s="2031"/>
      <c r="I32" s="2056">
        <v>1924.2</v>
      </c>
      <c r="J32" s="1978"/>
      <c r="K32" s="2031"/>
      <c r="L32" s="2031"/>
      <c r="M32" s="2056">
        <v>421.2</v>
      </c>
      <c r="N32" s="1978"/>
      <c r="O32" s="2031"/>
      <c r="P32" s="2031"/>
      <c r="Q32" s="2056">
        <v>450</v>
      </c>
    </row>
    <row r="33" spans="1:33" s="129" customFormat="1" ht="15">
      <c r="A33" s="128">
        <v>19</v>
      </c>
      <c r="B33" s="1102"/>
      <c r="C33" s="2029"/>
      <c r="D33" s="2029"/>
      <c r="E33" s="2056">
        <v>1339.2</v>
      </c>
      <c r="F33" s="1978"/>
      <c r="G33" s="2030"/>
      <c r="H33" s="2031"/>
      <c r="I33" s="2056">
        <v>1972.8</v>
      </c>
      <c r="J33" s="1978"/>
      <c r="K33" s="2031"/>
      <c r="L33" s="2031"/>
      <c r="M33" s="2056">
        <v>412.2</v>
      </c>
      <c r="N33" s="1978"/>
      <c r="O33" s="2031"/>
      <c r="P33" s="2031"/>
      <c r="Q33" s="2056">
        <v>437.4</v>
      </c>
    </row>
    <row r="34" spans="1:33" s="129" customFormat="1" ht="15">
      <c r="A34" s="128">
        <v>20</v>
      </c>
      <c r="B34" s="1102"/>
      <c r="C34" s="2029"/>
      <c r="D34" s="2029"/>
      <c r="E34" s="2056">
        <v>1281.5999999999999</v>
      </c>
      <c r="F34" s="1978"/>
      <c r="G34" s="2030"/>
      <c r="H34" s="2031"/>
      <c r="I34" s="2056">
        <v>1944</v>
      </c>
      <c r="J34" s="1978"/>
      <c r="K34" s="2031"/>
      <c r="L34" s="2031"/>
      <c r="M34" s="2056">
        <v>410.4</v>
      </c>
      <c r="N34" s="1978"/>
      <c r="O34" s="2031"/>
      <c r="P34" s="2031"/>
      <c r="Q34" s="2056">
        <v>410.4</v>
      </c>
    </row>
    <row r="35" spans="1:33" s="129" customFormat="1" ht="15">
      <c r="A35" s="128">
        <v>21</v>
      </c>
      <c r="B35" s="1102"/>
      <c r="C35" s="2029"/>
      <c r="D35" s="2029"/>
      <c r="E35" s="2056">
        <v>1146.5999999999999</v>
      </c>
      <c r="F35" s="1978"/>
      <c r="G35" s="2030"/>
      <c r="H35" s="2031"/>
      <c r="I35" s="2056">
        <v>1909.8</v>
      </c>
      <c r="J35" s="1978"/>
      <c r="K35" s="2031"/>
      <c r="L35" s="2031"/>
      <c r="M35" s="2058">
        <v>394.2</v>
      </c>
      <c r="N35" s="1978"/>
      <c r="O35" s="2031"/>
      <c r="P35" s="2031"/>
      <c r="Q35" s="2056">
        <v>381.6</v>
      </c>
    </row>
    <row r="36" spans="1:33" s="129" customFormat="1" ht="15">
      <c r="A36" s="128">
        <v>22</v>
      </c>
      <c r="B36" s="1102"/>
      <c r="C36" s="2029"/>
      <c r="D36" s="2029"/>
      <c r="E36" s="2056">
        <v>1184.4000000000001</v>
      </c>
      <c r="F36" s="1978"/>
      <c r="G36" s="2030"/>
      <c r="H36" s="2031"/>
      <c r="I36" s="2056">
        <v>1886.4</v>
      </c>
      <c r="J36" s="1978"/>
      <c r="K36" s="2031"/>
      <c r="L36" s="2031"/>
      <c r="M36" s="2056">
        <v>396</v>
      </c>
      <c r="N36" s="1978"/>
      <c r="O36" s="2031"/>
      <c r="P36" s="2031"/>
      <c r="Q36" s="2056">
        <v>349.2</v>
      </c>
    </row>
    <row r="37" spans="1:33" s="129" customFormat="1" ht="15">
      <c r="A37" s="128">
        <v>23</v>
      </c>
      <c r="B37" s="1102"/>
      <c r="C37" s="2029"/>
      <c r="D37" s="2029"/>
      <c r="E37" s="2056">
        <v>1195.2</v>
      </c>
      <c r="F37" s="1978"/>
      <c r="G37" s="2031"/>
      <c r="H37" s="2031"/>
      <c r="I37" s="2056">
        <v>1780.2</v>
      </c>
      <c r="J37" s="1978"/>
      <c r="K37" s="2031"/>
      <c r="L37" s="2031"/>
      <c r="M37" s="2058">
        <v>392.4</v>
      </c>
      <c r="N37" s="1978"/>
      <c r="O37" s="2031"/>
      <c r="P37" s="2031"/>
      <c r="Q37" s="2056">
        <v>361.8</v>
      </c>
    </row>
    <row r="38" spans="1:33" s="129" customFormat="1" ht="15">
      <c r="A38" s="128" t="s">
        <v>19</v>
      </c>
      <c r="B38" s="1178"/>
      <c r="C38" s="2032"/>
      <c r="D38" s="2032"/>
      <c r="E38" s="2056">
        <f>SUM(E14:E37)</f>
        <v>30529.8</v>
      </c>
      <c r="F38" s="2057"/>
      <c r="G38" s="2057"/>
      <c r="H38" s="2057"/>
      <c r="I38" s="2056">
        <f>SUM(I14:I37)</f>
        <v>43174.8</v>
      </c>
      <c r="J38" s="2057"/>
      <c r="K38" s="2057"/>
      <c r="L38" s="2057"/>
      <c r="M38" s="2056">
        <f>SUM(M14:M37)</f>
        <v>10656</v>
      </c>
      <c r="N38" s="2057"/>
      <c r="O38" s="2057"/>
      <c r="P38" s="2057"/>
      <c r="Q38" s="2056">
        <f>SUM(Q14:Q37)</f>
        <v>10069.200000000001</v>
      </c>
    </row>
    <row r="39" spans="1:33" s="118" customFormat="1" ht="12.75" customHeight="1">
      <c r="A39" s="118" t="s">
        <v>648</v>
      </c>
      <c r="R39" s="1025"/>
      <c r="S39" s="1025"/>
      <c r="T39" s="1025"/>
      <c r="U39" s="1025"/>
      <c r="V39" s="1025"/>
      <c r="W39" s="1025"/>
      <c r="X39" s="1025"/>
      <c r="Y39" s="1025"/>
      <c r="Z39" s="1025"/>
      <c r="AA39" s="1025"/>
      <c r="AB39" s="1025"/>
      <c r="AC39" s="1025"/>
      <c r="AD39" s="1025"/>
      <c r="AE39" s="1025"/>
      <c r="AF39" s="1025"/>
      <c r="AG39" s="1025"/>
    </row>
    <row r="40" spans="1:33" s="118" customFormat="1" ht="12.75" customHeight="1">
      <c r="A40" s="118" t="s">
        <v>649</v>
      </c>
      <c r="R40" s="1025"/>
      <c r="S40" s="1025"/>
      <c r="T40" s="1025"/>
      <c r="U40" s="1025"/>
      <c r="V40" s="1025"/>
      <c r="W40" s="1025"/>
      <c r="X40" s="1025"/>
      <c r="Y40" s="1025"/>
      <c r="Z40" s="1025"/>
      <c r="AA40" s="1025"/>
      <c r="AB40" s="1025"/>
      <c r="AC40" s="1025"/>
      <c r="AD40" s="1025"/>
      <c r="AE40" s="1025"/>
      <c r="AF40" s="1025"/>
      <c r="AG40" s="1025"/>
    </row>
    <row r="41" spans="1:33">
      <c r="A41" s="118" t="s">
        <v>650</v>
      </c>
      <c r="K41" s="118"/>
      <c r="L41" s="118"/>
      <c r="M41" s="118"/>
      <c r="N41" s="118"/>
      <c r="O41" s="118"/>
      <c r="P41" s="118"/>
      <c r="Q41" s="118"/>
      <c r="R41" s="1026"/>
      <c r="S41" s="1026"/>
      <c r="T41" s="1026"/>
      <c r="U41" s="1026"/>
      <c r="V41" s="1026"/>
      <c r="W41" s="1026"/>
      <c r="X41" s="1026"/>
      <c r="Y41" s="1026"/>
      <c r="Z41" s="1026"/>
      <c r="AA41" s="1026"/>
      <c r="AB41" s="1026"/>
      <c r="AC41" s="1026"/>
      <c r="AD41" s="1026"/>
      <c r="AE41" s="1026"/>
      <c r="AF41" s="1026"/>
      <c r="AG41" s="1026"/>
    </row>
    <row r="42" spans="1:33">
      <c r="A42" s="118" t="s">
        <v>651</v>
      </c>
      <c r="R42" s="1026"/>
      <c r="S42" s="1026"/>
      <c r="T42" s="1026"/>
      <c r="U42" s="1026"/>
      <c r="V42" s="1026"/>
      <c r="W42" s="1026"/>
      <c r="X42" s="1026"/>
      <c r="Y42" s="1026"/>
      <c r="Z42" s="1026"/>
      <c r="AA42" s="1026"/>
      <c r="AB42" s="1026"/>
      <c r="AC42" s="1026"/>
      <c r="AD42" s="1026"/>
      <c r="AE42" s="1026"/>
      <c r="AF42" s="1026"/>
      <c r="AG42" s="1026"/>
    </row>
    <row r="43" spans="1:33">
      <c r="R43" s="1026"/>
      <c r="S43" s="1026"/>
      <c r="T43" s="1026"/>
      <c r="U43" s="1026"/>
      <c r="V43" s="1026"/>
      <c r="W43" s="1026"/>
      <c r="X43" s="1026"/>
      <c r="Y43" s="1026"/>
      <c r="Z43" s="1026"/>
      <c r="AA43" s="1026"/>
      <c r="AB43" s="1026"/>
      <c r="AC43" s="1026"/>
      <c r="AD43" s="1026"/>
      <c r="AE43" s="1026"/>
      <c r="AF43" s="1026"/>
      <c r="AG43" s="1026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>
    <tabColor rgb="FF92D050"/>
  </sheetPr>
  <dimension ref="A1:S42"/>
  <sheetViews>
    <sheetView zoomScaleNormal="100" workbookViewId="0">
      <selection activeCell="T25" sqref="T25"/>
    </sheetView>
  </sheetViews>
  <sheetFormatPr defaultColWidth="9.140625" defaultRowHeight="12.75"/>
  <cols>
    <col min="1" max="1" width="5.42578125" style="143" customWidth="1"/>
    <col min="2" max="3" width="11.28515625" style="143" customWidth="1"/>
    <col min="4" max="4" width="11.28515625" style="143" hidden="1" customWidth="1"/>
    <col min="5" max="7" width="11.28515625" style="143" customWidth="1"/>
    <col min="8" max="8" width="11.28515625" style="143" hidden="1" customWidth="1"/>
    <col min="9" max="11" width="11.28515625" style="143" customWidth="1"/>
    <col min="12" max="12" width="11.28515625" style="143" hidden="1" customWidth="1"/>
    <col min="13" max="15" width="11.28515625" style="143" customWidth="1"/>
    <col min="16" max="16" width="11.28515625" style="143" hidden="1" customWidth="1"/>
    <col min="17" max="17" width="11.28515625" style="143" customWidth="1"/>
    <col min="18" max="16384" width="9.140625" style="143"/>
  </cols>
  <sheetData>
    <row r="1" spans="1:19" s="131" customFormat="1" ht="18.75" customHeight="1">
      <c r="B1" s="2255" t="s">
        <v>405</v>
      </c>
      <c r="C1" s="2083"/>
      <c r="D1" s="2083"/>
      <c r="E1" s="2083"/>
      <c r="F1" s="2083"/>
      <c r="G1" s="799" t="s">
        <v>171</v>
      </c>
      <c r="I1" s="2254" t="s">
        <v>291</v>
      </c>
      <c r="J1" s="2254"/>
      <c r="K1" s="2254"/>
      <c r="L1" s="2254"/>
      <c r="M1" s="2254"/>
      <c r="N1" s="2254"/>
      <c r="O1" s="2254"/>
      <c r="P1" s="2254"/>
      <c r="Q1" s="2254"/>
      <c r="R1" s="1253"/>
      <c r="S1" s="1253"/>
    </row>
    <row r="2" spans="1:19" s="131" customFormat="1" ht="10.5" customHeight="1">
      <c r="B2" s="2256" t="s">
        <v>1</v>
      </c>
      <c r="C2" s="2090"/>
      <c r="D2" s="2090"/>
      <c r="E2" s="2090"/>
      <c r="F2" s="2090"/>
      <c r="N2" s="2256" t="s">
        <v>2</v>
      </c>
      <c r="O2" s="2264"/>
      <c r="P2" s="2264"/>
      <c r="Q2" s="2264"/>
    </row>
    <row r="3" spans="1:19" s="131" customFormat="1" ht="13.5" customHeight="1">
      <c r="N3" s="131" t="s">
        <v>3</v>
      </c>
    </row>
    <row r="4" spans="1:19" s="131" customFormat="1" ht="15" customHeight="1">
      <c r="B4" s="2263" t="s">
        <v>4</v>
      </c>
      <c r="C4" s="2083"/>
      <c r="D4" s="133"/>
      <c r="E4" s="1047"/>
      <c r="F4" s="1047"/>
      <c r="G4" s="1047"/>
      <c r="H4" s="1047"/>
      <c r="I4" s="838" t="s">
        <v>5</v>
      </c>
      <c r="J4" s="132"/>
      <c r="K4" s="132"/>
      <c r="L4" s="132"/>
      <c r="O4" s="134" t="s">
        <v>43</v>
      </c>
    </row>
    <row r="5" spans="1:19" s="131" customFormat="1" ht="9.75" customHeight="1">
      <c r="B5" s="2267" t="s">
        <v>7</v>
      </c>
      <c r="C5" s="2081"/>
      <c r="D5" s="132"/>
      <c r="E5" s="132"/>
    </row>
    <row r="6" spans="1:19" s="131" customFormat="1" ht="12" customHeight="1">
      <c r="A6" s="2265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</row>
    <row r="7" spans="1:19" s="131" customFormat="1" ht="15.75">
      <c r="A7" s="2266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</row>
    <row r="8" spans="1:19" s="131" customFormat="1" ht="9" customHeight="1">
      <c r="A8" s="1263" t="s">
        <v>306</v>
      </c>
      <c r="B8" s="1263" t="s">
        <v>307</v>
      </c>
    </row>
    <row r="9" spans="1:19" s="131" customFormat="1">
      <c r="A9" s="2257" t="s">
        <v>9</v>
      </c>
      <c r="B9" s="2260" t="s">
        <v>10</v>
      </c>
      <c r="C9" s="2261"/>
      <c r="D9" s="2261"/>
      <c r="E9" s="2261"/>
      <c r="F9" s="2261"/>
      <c r="G9" s="2261"/>
      <c r="H9" s="2261"/>
      <c r="I9" s="2262"/>
      <c r="J9" s="2260" t="s">
        <v>11</v>
      </c>
      <c r="K9" s="2261"/>
      <c r="L9" s="2261"/>
      <c r="M9" s="2261"/>
      <c r="N9" s="2261"/>
      <c r="O9" s="2261"/>
      <c r="P9" s="2261"/>
      <c r="Q9" s="2262"/>
    </row>
    <row r="10" spans="1:19" s="131" customFormat="1">
      <c r="A10" s="2258"/>
      <c r="B10" s="2268" t="s">
        <v>44</v>
      </c>
      <c r="C10" s="2269"/>
      <c r="D10" s="2269"/>
      <c r="E10" s="2270"/>
      <c r="F10" s="2268" t="s">
        <v>45</v>
      </c>
      <c r="G10" s="2097"/>
      <c r="H10" s="2097"/>
      <c r="I10" s="2098"/>
      <c r="J10" s="2268" t="s">
        <v>44</v>
      </c>
      <c r="K10" s="2269"/>
      <c r="L10" s="2269"/>
      <c r="M10" s="2270"/>
      <c r="N10" s="2268" t="s">
        <v>45</v>
      </c>
      <c r="O10" s="2269"/>
      <c r="P10" s="2269"/>
      <c r="Q10" s="2270"/>
    </row>
    <row r="11" spans="1:19" s="131" customFormat="1">
      <c r="A11" s="2258"/>
      <c r="B11" s="2268" t="s">
        <v>14</v>
      </c>
      <c r="C11" s="2269"/>
      <c r="E11" s="136">
        <v>3600</v>
      </c>
      <c r="F11" s="2268" t="s">
        <v>14</v>
      </c>
      <c r="G11" s="2269"/>
      <c r="H11" s="135"/>
      <c r="I11" s="136">
        <v>3600</v>
      </c>
      <c r="J11" s="2268" t="s">
        <v>14</v>
      </c>
      <c r="K11" s="2269"/>
      <c r="L11" s="135"/>
      <c r="M11" s="136">
        <f>E11</f>
        <v>3600</v>
      </c>
      <c r="N11" s="2268" t="s">
        <v>14</v>
      </c>
      <c r="O11" s="2269"/>
      <c r="P11" s="135"/>
      <c r="Q11" s="136">
        <f>I11</f>
        <v>3600</v>
      </c>
    </row>
    <row r="12" spans="1:19" s="138" customFormat="1" ht="35.25" customHeight="1">
      <c r="A12" s="2259"/>
      <c r="B12" s="137" t="s">
        <v>16</v>
      </c>
      <c r="C12" s="137" t="s">
        <v>17</v>
      </c>
      <c r="D12" s="137"/>
      <c r="E12" s="137" t="s">
        <v>18</v>
      </c>
      <c r="F12" s="137" t="s">
        <v>16</v>
      </c>
      <c r="G12" s="137" t="s">
        <v>17</v>
      </c>
      <c r="H12" s="137"/>
      <c r="I12" s="137" t="s">
        <v>18</v>
      </c>
      <c r="J12" s="137" t="s">
        <v>16</v>
      </c>
      <c r="K12" s="137" t="s">
        <v>17</v>
      </c>
      <c r="L12" s="137"/>
      <c r="M12" s="137" t="s">
        <v>18</v>
      </c>
      <c r="N12" s="137" t="s">
        <v>16</v>
      </c>
      <c r="O12" s="137" t="s">
        <v>17</v>
      </c>
      <c r="P12" s="137"/>
      <c r="Q12" s="137" t="s">
        <v>18</v>
      </c>
    </row>
    <row r="13" spans="1:19" s="140" customFormat="1" ht="11.25">
      <c r="A13" s="139">
        <v>1</v>
      </c>
      <c r="B13" s="139">
        <v>2</v>
      </c>
      <c r="C13" s="139">
        <v>3</v>
      </c>
      <c r="D13" s="139"/>
      <c r="E13" s="139">
        <v>4</v>
      </c>
      <c r="F13" s="139">
        <v>5</v>
      </c>
      <c r="G13" s="139">
        <v>6</v>
      </c>
      <c r="H13" s="139"/>
      <c r="I13" s="139">
        <v>7</v>
      </c>
      <c r="J13" s="139">
        <v>8</v>
      </c>
      <c r="K13" s="139">
        <v>9</v>
      </c>
      <c r="L13" s="139"/>
      <c r="M13" s="139">
        <v>10</v>
      </c>
      <c r="N13" s="139">
        <v>11</v>
      </c>
      <c r="O13" s="139">
        <v>12</v>
      </c>
      <c r="P13" s="139"/>
      <c r="Q13" s="139">
        <v>13</v>
      </c>
    </row>
    <row r="14" spans="1:19" s="138" customFormat="1" ht="14.25">
      <c r="A14" s="141">
        <v>0</v>
      </c>
      <c r="B14" s="1104"/>
      <c r="C14" s="1993"/>
      <c r="D14" s="1993"/>
      <c r="E14" s="1966">
        <v>110.16</v>
      </c>
      <c r="F14" s="1993"/>
      <c r="G14" s="1993"/>
      <c r="H14" s="1993"/>
      <c r="I14" s="1966">
        <v>131.39999999999998</v>
      </c>
      <c r="J14" s="1968"/>
      <c r="K14" s="1993"/>
      <c r="L14" s="1993"/>
      <c r="M14" s="1966">
        <v>41.760000000000005</v>
      </c>
      <c r="N14" s="1993"/>
      <c r="O14" s="1993"/>
      <c r="P14" s="1993"/>
      <c r="Q14" s="1966">
        <v>50.400000000000006</v>
      </c>
    </row>
    <row r="15" spans="1:19" s="1448" customFormat="1" ht="14.25">
      <c r="A15" s="1447">
        <v>1</v>
      </c>
      <c r="B15" s="1104"/>
      <c r="C15" s="1993"/>
      <c r="D15" s="1993"/>
      <c r="E15" s="1966">
        <v>98.28</v>
      </c>
      <c r="F15" s="1994"/>
      <c r="G15" s="1993"/>
      <c r="H15" s="1994"/>
      <c r="I15" s="1966">
        <v>118.08</v>
      </c>
      <c r="J15" s="1995"/>
      <c r="K15" s="1994"/>
      <c r="L15" s="1994"/>
      <c r="M15" s="1966">
        <v>39.239999999999995</v>
      </c>
      <c r="N15" s="1994"/>
      <c r="O15" s="1994"/>
      <c r="P15" s="1994"/>
      <c r="Q15" s="1966">
        <v>50.04</v>
      </c>
    </row>
    <row r="16" spans="1:19" s="138" customFormat="1" ht="14.25">
      <c r="A16" s="141">
        <v>2</v>
      </c>
      <c r="B16" s="1104"/>
      <c r="C16" s="1993"/>
      <c r="D16" s="1993"/>
      <c r="E16" s="1966">
        <v>89.640000000000015</v>
      </c>
      <c r="F16" s="1994"/>
      <c r="G16" s="1993"/>
      <c r="H16" s="1994"/>
      <c r="I16" s="1966">
        <v>108.72</v>
      </c>
      <c r="J16" s="1995"/>
      <c r="K16" s="1994"/>
      <c r="L16" s="1994"/>
      <c r="M16" s="1966">
        <v>38.520000000000003</v>
      </c>
      <c r="N16" s="1994"/>
      <c r="O16" s="1994"/>
      <c r="P16" s="1994"/>
      <c r="Q16" s="1966">
        <v>47.88</v>
      </c>
    </row>
    <row r="17" spans="1:17" s="138" customFormat="1" ht="14.25">
      <c r="A17" s="141">
        <v>3</v>
      </c>
      <c r="B17" s="1104"/>
      <c r="C17" s="1993"/>
      <c r="D17" s="1993"/>
      <c r="E17" s="1966">
        <v>84.6</v>
      </c>
      <c r="F17" s="1994"/>
      <c r="G17" s="1993"/>
      <c r="H17" s="1994"/>
      <c r="I17" s="1966">
        <v>100.44000000000001</v>
      </c>
      <c r="J17" s="1995"/>
      <c r="K17" s="1994"/>
      <c r="L17" s="1994"/>
      <c r="M17" s="1966">
        <v>36.72</v>
      </c>
      <c r="N17" s="1994"/>
      <c r="O17" s="1994"/>
      <c r="P17" s="1994"/>
      <c r="Q17" s="1966">
        <v>43.92</v>
      </c>
    </row>
    <row r="18" spans="1:17" s="138" customFormat="1" ht="14.25">
      <c r="A18" s="141">
        <v>4</v>
      </c>
      <c r="B18" s="1104"/>
      <c r="C18" s="1993"/>
      <c r="D18" s="1993"/>
      <c r="E18" s="1966">
        <v>87.12</v>
      </c>
      <c r="F18" s="1994"/>
      <c r="G18" s="1993"/>
      <c r="H18" s="1994"/>
      <c r="I18" s="1966">
        <v>102.96000000000001</v>
      </c>
      <c r="J18" s="1995"/>
      <c r="K18" s="1994"/>
      <c r="L18" s="1994"/>
      <c r="M18" s="1966">
        <v>36.36</v>
      </c>
      <c r="N18" s="1994"/>
      <c r="O18" s="1994"/>
      <c r="P18" s="1994"/>
      <c r="Q18" s="1966">
        <v>45.36</v>
      </c>
    </row>
    <row r="19" spans="1:17" s="138" customFormat="1" ht="14.25">
      <c r="A19" s="141">
        <v>5</v>
      </c>
      <c r="B19" s="1104"/>
      <c r="C19" s="1993"/>
      <c r="D19" s="1993"/>
      <c r="E19" s="1966">
        <v>96.84</v>
      </c>
      <c r="F19" s="1994"/>
      <c r="G19" s="1993"/>
      <c r="H19" s="1994"/>
      <c r="I19" s="1966">
        <v>150.12</v>
      </c>
      <c r="J19" s="1995"/>
      <c r="K19" s="1994"/>
      <c r="L19" s="1994"/>
      <c r="M19" s="1966">
        <v>36.36</v>
      </c>
      <c r="N19" s="1994"/>
      <c r="O19" s="1994"/>
      <c r="P19" s="1994"/>
      <c r="Q19" s="1966">
        <v>45.72</v>
      </c>
    </row>
    <row r="20" spans="1:17" s="138" customFormat="1" ht="14.25">
      <c r="A20" s="141">
        <v>6</v>
      </c>
      <c r="B20" s="1104"/>
      <c r="C20" s="1993"/>
      <c r="D20" s="1993"/>
      <c r="E20" s="1966">
        <v>143.28</v>
      </c>
      <c r="F20" s="1994"/>
      <c r="G20" s="1993"/>
      <c r="H20" s="1994"/>
      <c r="I20" s="1966">
        <v>170.27999999999997</v>
      </c>
      <c r="J20" s="1995"/>
      <c r="K20" s="1994"/>
      <c r="L20" s="1994"/>
      <c r="M20" s="1966">
        <v>39.24</v>
      </c>
      <c r="N20" s="1994"/>
      <c r="O20" s="1994"/>
      <c r="P20" s="1994"/>
      <c r="Q20" s="1966">
        <v>48.599999999999994</v>
      </c>
    </row>
    <row r="21" spans="1:17" s="138" customFormat="1" ht="14.25">
      <c r="A21" s="141">
        <v>7</v>
      </c>
      <c r="B21" s="1104"/>
      <c r="C21" s="1993"/>
      <c r="D21" s="1993"/>
      <c r="E21" s="1966">
        <v>151.56</v>
      </c>
      <c r="F21" s="1994"/>
      <c r="G21" s="1993"/>
      <c r="H21" s="1994"/>
      <c r="I21" s="1966">
        <v>172.44</v>
      </c>
      <c r="J21" s="1995"/>
      <c r="K21" s="1994"/>
      <c r="L21" s="1994"/>
      <c r="M21" s="1966">
        <v>36.72</v>
      </c>
      <c r="N21" s="1994"/>
      <c r="O21" s="1994"/>
      <c r="P21" s="1994"/>
      <c r="Q21" s="1966">
        <v>47.879999999999995</v>
      </c>
    </row>
    <row r="22" spans="1:17" s="138" customFormat="1" ht="14.25">
      <c r="A22" s="141">
        <v>8</v>
      </c>
      <c r="B22" s="1104"/>
      <c r="C22" s="1993"/>
      <c r="D22" s="1993"/>
      <c r="E22" s="1966">
        <v>166.32</v>
      </c>
      <c r="F22" s="1994"/>
      <c r="G22" s="1993"/>
      <c r="H22" s="1994"/>
      <c r="I22" s="1966">
        <v>176.76</v>
      </c>
      <c r="J22" s="1995"/>
      <c r="K22" s="1994"/>
      <c r="L22" s="1994"/>
      <c r="M22" s="1966">
        <v>40.680000000000007</v>
      </c>
      <c r="N22" s="1994"/>
      <c r="O22" s="1994"/>
      <c r="P22" s="1994"/>
      <c r="Q22" s="1966">
        <v>42.839999999999996</v>
      </c>
    </row>
    <row r="23" spans="1:17" s="138" customFormat="1" ht="14.25">
      <c r="A23" s="141">
        <v>9</v>
      </c>
      <c r="B23" s="1104"/>
      <c r="C23" s="1993"/>
      <c r="D23" s="1993"/>
      <c r="E23" s="1966">
        <v>189.35999999999999</v>
      </c>
      <c r="F23" s="1994"/>
      <c r="G23" s="1993"/>
      <c r="H23" s="1994"/>
      <c r="I23" s="1966">
        <v>220.32</v>
      </c>
      <c r="J23" s="1995"/>
      <c r="K23" s="1994"/>
      <c r="L23" s="1994"/>
      <c r="M23" s="1966">
        <v>47.16</v>
      </c>
      <c r="N23" s="1994"/>
      <c r="O23" s="1994"/>
      <c r="P23" s="1994"/>
      <c r="Q23" s="1966">
        <v>55.08</v>
      </c>
    </row>
    <row r="24" spans="1:17" s="138" customFormat="1" ht="14.25">
      <c r="A24" s="141">
        <v>10</v>
      </c>
      <c r="B24" s="1104"/>
      <c r="C24" s="1993"/>
      <c r="D24" s="1993"/>
      <c r="E24" s="1966">
        <v>173.16</v>
      </c>
      <c r="F24" s="1994"/>
      <c r="G24" s="1993"/>
      <c r="H24" s="1994"/>
      <c r="I24" s="1966">
        <v>200.16</v>
      </c>
      <c r="J24" s="1995"/>
      <c r="K24" s="1994"/>
      <c r="L24" s="1994"/>
      <c r="M24" s="1966">
        <v>44.28</v>
      </c>
      <c r="N24" s="1994"/>
      <c r="O24" s="1994"/>
      <c r="P24" s="1994"/>
      <c r="Q24" s="1966">
        <v>55.44</v>
      </c>
    </row>
    <row r="25" spans="1:17" s="138" customFormat="1" ht="14.25">
      <c r="A25" s="141">
        <v>11</v>
      </c>
      <c r="B25" s="1104"/>
      <c r="C25" s="1993"/>
      <c r="D25" s="1993"/>
      <c r="E25" s="1966">
        <v>163.80000000000001</v>
      </c>
      <c r="F25" s="1994"/>
      <c r="G25" s="1993"/>
      <c r="H25" s="1994"/>
      <c r="I25" s="1966">
        <v>205.56</v>
      </c>
      <c r="J25" s="1995"/>
      <c r="K25" s="1994"/>
      <c r="L25" s="1994"/>
      <c r="M25" s="1966">
        <v>42.84</v>
      </c>
      <c r="N25" s="1994"/>
      <c r="O25" s="1994"/>
      <c r="P25" s="1994"/>
      <c r="Q25" s="1966">
        <v>56.519999999999996</v>
      </c>
    </row>
    <row r="26" spans="1:17" s="138" customFormat="1" ht="14.25">
      <c r="A26" s="141">
        <v>12</v>
      </c>
      <c r="B26" s="1104"/>
      <c r="C26" s="1993"/>
      <c r="D26" s="1993"/>
      <c r="E26" s="1966">
        <v>163.44</v>
      </c>
      <c r="F26" s="1994"/>
      <c r="G26" s="1993"/>
      <c r="H26" s="1994"/>
      <c r="I26" s="1966">
        <v>209.16000000000003</v>
      </c>
      <c r="J26" s="1995"/>
      <c r="K26" s="1994"/>
      <c r="L26" s="1994"/>
      <c r="M26" s="1966">
        <v>46.8</v>
      </c>
      <c r="N26" s="1994"/>
      <c r="O26" s="1994"/>
      <c r="P26" s="1994"/>
      <c r="Q26" s="1966">
        <v>60.120000000000005</v>
      </c>
    </row>
    <row r="27" spans="1:17" s="138" customFormat="1" ht="14.25">
      <c r="A27" s="141">
        <v>13</v>
      </c>
      <c r="B27" s="1104"/>
      <c r="C27" s="1993"/>
      <c r="D27" s="1993"/>
      <c r="E27" s="1966">
        <v>165.24</v>
      </c>
      <c r="F27" s="1994"/>
      <c r="G27" s="1993"/>
      <c r="H27" s="1994"/>
      <c r="I27" s="1966">
        <v>193.32000000000002</v>
      </c>
      <c r="J27" s="1995"/>
      <c r="K27" s="1994"/>
      <c r="L27" s="1994"/>
      <c r="M27" s="1966">
        <v>45.72</v>
      </c>
      <c r="N27" s="1994"/>
      <c r="O27" s="1994"/>
      <c r="P27" s="1994"/>
      <c r="Q27" s="1966">
        <v>54.72</v>
      </c>
    </row>
    <row r="28" spans="1:17" s="138" customFormat="1" ht="14.25">
      <c r="A28" s="141">
        <v>14</v>
      </c>
      <c r="B28" s="1104"/>
      <c r="C28" s="1993"/>
      <c r="D28" s="1993"/>
      <c r="E28" s="1966">
        <v>156.24</v>
      </c>
      <c r="F28" s="1994"/>
      <c r="G28" s="1993"/>
      <c r="H28" s="1994"/>
      <c r="I28" s="1966">
        <v>182.88</v>
      </c>
      <c r="J28" s="1995"/>
      <c r="K28" s="1994"/>
      <c r="L28" s="1994"/>
      <c r="M28" s="1966">
        <v>42.839999999999996</v>
      </c>
      <c r="N28" s="1994"/>
      <c r="O28" s="1994"/>
      <c r="P28" s="1994"/>
      <c r="Q28" s="1966">
        <v>53.28</v>
      </c>
    </row>
    <row r="29" spans="1:17" s="138" customFormat="1" ht="14.25">
      <c r="A29" s="141">
        <v>15</v>
      </c>
      <c r="B29" s="1104"/>
      <c r="C29" s="1993"/>
      <c r="D29" s="1993"/>
      <c r="E29" s="1966">
        <v>151.92000000000002</v>
      </c>
      <c r="F29" s="1994"/>
      <c r="G29" s="1993"/>
      <c r="H29" s="1994"/>
      <c r="I29" s="1966">
        <v>187.56</v>
      </c>
      <c r="J29" s="1995"/>
      <c r="K29" s="1994"/>
      <c r="L29" s="1994"/>
      <c r="M29" s="1966">
        <v>44.28</v>
      </c>
      <c r="N29" s="1994"/>
      <c r="O29" s="1994"/>
      <c r="P29" s="1994"/>
      <c r="Q29" s="1966">
        <v>55.08</v>
      </c>
    </row>
    <row r="30" spans="1:17" s="138" customFormat="1" ht="14.25">
      <c r="A30" s="141">
        <v>16</v>
      </c>
      <c r="B30" s="1104"/>
      <c r="C30" s="1993"/>
      <c r="D30" s="1993"/>
      <c r="E30" s="1966">
        <v>150.12</v>
      </c>
      <c r="F30" s="1994"/>
      <c r="G30" s="1993"/>
      <c r="H30" s="1994"/>
      <c r="I30" s="1966">
        <v>194.40000000000003</v>
      </c>
      <c r="J30" s="1995"/>
      <c r="K30" s="1994"/>
      <c r="L30" s="1994"/>
      <c r="M30" s="1966">
        <v>43.2</v>
      </c>
      <c r="N30" s="1994"/>
      <c r="O30" s="1994"/>
      <c r="P30" s="1994"/>
      <c r="Q30" s="1966">
        <v>55.8</v>
      </c>
    </row>
    <row r="31" spans="1:17" s="142" customFormat="1" ht="14.25">
      <c r="A31" s="141">
        <v>17</v>
      </c>
      <c r="B31" s="1104"/>
      <c r="C31" s="1993"/>
      <c r="D31" s="1993"/>
      <c r="E31" s="1966">
        <v>150.12</v>
      </c>
      <c r="F31" s="1994"/>
      <c r="G31" s="1993"/>
      <c r="H31" s="1994"/>
      <c r="I31" s="1966">
        <v>189.72000000000003</v>
      </c>
      <c r="J31" s="1995"/>
      <c r="K31" s="1994"/>
      <c r="L31" s="1994"/>
      <c r="M31" s="1966">
        <v>46.08</v>
      </c>
      <c r="N31" s="1994"/>
      <c r="O31" s="1994"/>
      <c r="P31" s="1994"/>
      <c r="Q31" s="1966">
        <v>58.32</v>
      </c>
    </row>
    <row r="32" spans="1:17" s="142" customFormat="1" ht="14.25">
      <c r="A32" s="141">
        <v>18</v>
      </c>
      <c r="B32" s="1104"/>
      <c r="C32" s="1993"/>
      <c r="D32" s="1993"/>
      <c r="E32" s="1966">
        <v>155.51999999999998</v>
      </c>
      <c r="F32" s="1994"/>
      <c r="G32" s="1993"/>
      <c r="H32" s="1994"/>
      <c r="I32" s="1966">
        <v>196.2</v>
      </c>
      <c r="J32" s="1995"/>
      <c r="K32" s="1994"/>
      <c r="L32" s="1994"/>
      <c r="M32" s="1966">
        <v>47.879999999999995</v>
      </c>
      <c r="N32" s="1994"/>
      <c r="O32" s="1994"/>
      <c r="P32" s="1994"/>
      <c r="Q32" s="1966">
        <v>58.680000000000007</v>
      </c>
    </row>
    <row r="33" spans="1:17" s="142" customFormat="1" ht="14.25">
      <c r="A33" s="141">
        <v>19</v>
      </c>
      <c r="B33" s="1104"/>
      <c r="C33" s="1993"/>
      <c r="D33" s="1993"/>
      <c r="E33" s="1966">
        <v>155.88</v>
      </c>
      <c r="F33" s="1994"/>
      <c r="G33" s="1993"/>
      <c r="H33" s="1994"/>
      <c r="I33" s="1966">
        <v>208.8</v>
      </c>
      <c r="J33" s="1995"/>
      <c r="K33" s="1994"/>
      <c r="L33" s="1994"/>
      <c r="M33" s="1966">
        <v>47.16</v>
      </c>
      <c r="N33" s="1994"/>
      <c r="O33" s="1994"/>
      <c r="P33" s="1994"/>
      <c r="Q33" s="1966">
        <v>60.84</v>
      </c>
    </row>
    <row r="34" spans="1:17" s="142" customFormat="1" ht="14.25">
      <c r="A34" s="141">
        <v>20</v>
      </c>
      <c r="B34" s="1104"/>
      <c r="C34" s="1993"/>
      <c r="D34" s="1993"/>
      <c r="E34" s="1966">
        <v>155.51999999999998</v>
      </c>
      <c r="F34" s="1994"/>
      <c r="G34" s="1993"/>
      <c r="H34" s="1994"/>
      <c r="I34" s="1966">
        <v>209.88</v>
      </c>
      <c r="J34" s="1995"/>
      <c r="K34" s="1994"/>
      <c r="L34" s="1994"/>
      <c r="M34" s="1966">
        <v>50.400000000000006</v>
      </c>
      <c r="N34" s="1994"/>
      <c r="O34" s="1994"/>
      <c r="P34" s="1994"/>
      <c r="Q34" s="1966">
        <v>57.6</v>
      </c>
    </row>
    <row r="35" spans="1:17" s="142" customFormat="1" ht="14.25">
      <c r="A35" s="141">
        <v>21</v>
      </c>
      <c r="B35" s="1104"/>
      <c r="C35" s="1993"/>
      <c r="D35" s="1993"/>
      <c r="E35" s="1966">
        <v>154.44</v>
      </c>
      <c r="F35" s="1994"/>
      <c r="G35" s="1993"/>
      <c r="H35" s="1994"/>
      <c r="I35" s="1966">
        <v>216.71999999999997</v>
      </c>
      <c r="J35" s="1995"/>
      <c r="K35" s="1994"/>
      <c r="L35" s="1994"/>
      <c r="M35" s="1966">
        <v>47.88</v>
      </c>
      <c r="N35" s="1994"/>
      <c r="O35" s="1994"/>
      <c r="P35" s="1994"/>
      <c r="Q35" s="1966">
        <v>56.519999999999996</v>
      </c>
    </row>
    <row r="36" spans="1:17" s="142" customFormat="1" ht="14.25">
      <c r="A36" s="141">
        <v>22</v>
      </c>
      <c r="B36" s="1104"/>
      <c r="C36" s="1993"/>
      <c r="D36" s="1993"/>
      <c r="E36" s="1966">
        <v>142.19999999999999</v>
      </c>
      <c r="F36" s="1994"/>
      <c r="G36" s="1993"/>
      <c r="H36" s="1994"/>
      <c r="I36" s="1966">
        <v>195.83999999999997</v>
      </c>
      <c r="J36" s="1995"/>
      <c r="K36" s="1994"/>
      <c r="L36" s="1994"/>
      <c r="M36" s="1966">
        <v>47.879999999999995</v>
      </c>
      <c r="N36" s="1994"/>
      <c r="O36" s="1994"/>
      <c r="P36" s="1994"/>
      <c r="Q36" s="1966">
        <v>53.64</v>
      </c>
    </row>
    <row r="37" spans="1:17" s="142" customFormat="1" ht="14.25">
      <c r="A37" s="141">
        <v>23</v>
      </c>
      <c r="B37" s="1104"/>
      <c r="C37" s="1993"/>
      <c r="D37" s="1993"/>
      <c r="E37" s="1966">
        <v>124.92000000000002</v>
      </c>
      <c r="F37" s="1994"/>
      <c r="G37" s="1994"/>
      <c r="H37" s="1994"/>
      <c r="I37" s="1966">
        <v>157.68</v>
      </c>
      <c r="J37" s="1995"/>
      <c r="K37" s="1994"/>
      <c r="L37" s="1994"/>
      <c r="M37" s="1966">
        <v>43.92</v>
      </c>
      <c r="N37" s="1994"/>
      <c r="O37" s="1994"/>
      <c r="P37" s="1994"/>
      <c r="Q37" s="1966">
        <v>51.839999999999996</v>
      </c>
    </row>
    <row r="38" spans="1:17" s="142" customFormat="1" ht="15">
      <c r="A38" s="141" t="s">
        <v>19</v>
      </c>
      <c r="B38" s="1177"/>
      <c r="C38" s="1537"/>
      <c r="D38" s="1537"/>
      <c r="E38" s="1566">
        <f>SUM(E14:E37)</f>
        <v>3379.68</v>
      </c>
      <c r="F38" s="1567"/>
      <c r="G38" s="1567"/>
      <c r="H38" s="1567"/>
      <c r="I38" s="1566">
        <f>SUM(I14:I37)</f>
        <v>4199.3999999999996</v>
      </c>
      <c r="J38" s="1567"/>
      <c r="K38" s="1567"/>
      <c r="L38" s="1567"/>
      <c r="M38" s="1566">
        <f>SUM(M14:M37)</f>
        <v>1033.92</v>
      </c>
      <c r="N38" s="1567"/>
      <c r="O38" s="1567"/>
      <c r="P38" s="1567"/>
      <c r="Q38" s="1566">
        <f>SUM(Q14:Q37)</f>
        <v>1266.1199999999999</v>
      </c>
    </row>
    <row r="39" spans="1:17" s="131" customFormat="1" ht="12.75" customHeight="1">
      <c r="A39" s="131" t="s">
        <v>20</v>
      </c>
    </row>
    <row r="40" spans="1:17" s="131" customFormat="1" ht="12.75" customHeight="1">
      <c r="A40" s="131" t="s">
        <v>21</v>
      </c>
    </row>
    <row r="41" spans="1:17">
      <c r="A41" s="131" t="s">
        <v>563</v>
      </c>
      <c r="K41" s="131"/>
      <c r="L41" s="131"/>
      <c r="M41" s="131"/>
      <c r="N41" s="131"/>
      <c r="O41" s="131"/>
      <c r="P41" s="131"/>
      <c r="Q41" s="131"/>
    </row>
    <row r="42" spans="1:17">
      <c r="A42" s="131" t="s">
        <v>23</v>
      </c>
    </row>
  </sheetData>
  <mergeCells count="19">
    <mergeCell ref="B10:E10"/>
    <mergeCell ref="F10:I10"/>
    <mergeCell ref="J10:M10"/>
    <mergeCell ref="I1:Q1"/>
    <mergeCell ref="B1:F1"/>
    <mergeCell ref="B2:F2"/>
    <mergeCell ref="A9:A12"/>
    <mergeCell ref="B9:I9"/>
    <mergeCell ref="J9:Q9"/>
    <mergeCell ref="B4:C4"/>
    <mergeCell ref="N2:Q2"/>
    <mergeCell ref="A6:Q6"/>
    <mergeCell ref="A7:Q7"/>
    <mergeCell ref="B5:C5"/>
    <mergeCell ref="N10:Q10"/>
    <mergeCell ref="F11:G11"/>
    <mergeCell ref="J11:K11"/>
    <mergeCell ref="N11:O11"/>
    <mergeCell ref="B11:C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rgb="FF92D050"/>
  </sheetPr>
  <dimension ref="A1:AG43"/>
  <sheetViews>
    <sheetView zoomScale="85" zoomScaleNormal="85" workbookViewId="0">
      <selection activeCell="W45" sqref="W45"/>
    </sheetView>
  </sheetViews>
  <sheetFormatPr defaultColWidth="9.140625" defaultRowHeight="12.75"/>
  <cols>
    <col min="1" max="1" width="5.42578125" style="156" customWidth="1"/>
    <col min="2" max="3" width="11.28515625" style="156" customWidth="1"/>
    <col min="4" max="4" width="11.28515625" style="156" hidden="1" customWidth="1"/>
    <col min="5" max="7" width="11.28515625" style="156" customWidth="1"/>
    <col min="8" max="8" width="11.28515625" style="156" hidden="1" customWidth="1"/>
    <col min="9" max="9" width="15" style="156" customWidth="1"/>
    <col min="10" max="11" width="11.28515625" style="156" customWidth="1"/>
    <col min="12" max="12" width="11.28515625" style="156" hidden="1" customWidth="1"/>
    <col min="13" max="13" width="11.140625" style="156" customWidth="1"/>
    <col min="14" max="15" width="11.28515625" style="156" customWidth="1"/>
    <col min="16" max="16" width="11.28515625" style="156" hidden="1" customWidth="1"/>
    <col min="17" max="17" width="15.85546875" style="156" customWidth="1"/>
    <col min="18" max="16384" width="9.140625" style="156"/>
  </cols>
  <sheetData>
    <row r="1" spans="1:33" s="144" customFormat="1" ht="18.75" customHeight="1">
      <c r="B1" s="2283" t="s">
        <v>405</v>
      </c>
      <c r="C1" s="2083"/>
      <c r="D1" s="2083"/>
      <c r="E1" s="2083"/>
      <c r="F1" s="2083"/>
      <c r="J1" s="799" t="s">
        <v>171</v>
      </c>
      <c r="N1" s="2277" t="s">
        <v>46</v>
      </c>
      <c r="O1" s="2277"/>
      <c r="P1" s="2277"/>
      <c r="Q1" s="2277"/>
      <c r="R1" s="1023"/>
      <c r="S1" s="1023"/>
      <c r="T1" s="1023"/>
      <c r="U1" s="1023"/>
      <c r="V1" s="1023"/>
      <c r="W1" s="1023"/>
      <c r="X1" s="1023"/>
      <c r="Y1" s="1023"/>
      <c r="Z1" s="1023"/>
      <c r="AA1" s="1023"/>
      <c r="AB1" s="1023"/>
      <c r="AC1" s="1023"/>
      <c r="AD1" s="1023"/>
      <c r="AE1" s="1023"/>
      <c r="AF1" s="1023"/>
      <c r="AG1" s="1023"/>
    </row>
    <row r="2" spans="1:33" s="144" customFormat="1" ht="10.5" customHeight="1">
      <c r="B2" s="2278" t="s">
        <v>1</v>
      </c>
      <c r="C2" s="2090"/>
      <c r="D2" s="2090"/>
      <c r="E2" s="2090"/>
      <c r="F2" s="2090"/>
      <c r="N2" s="2278" t="s">
        <v>2</v>
      </c>
      <c r="O2" s="2279"/>
      <c r="P2" s="2279"/>
      <c r="Q2" s="2279"/>
      <c r="R2" s="1023"/>
      <c r="S2" s="1023"/>
      <c r="T2" s="1023"/>
      <c r="U2" s="1023"/>
      <c r="V2" s="1023"/>
      <c r="W2" s="1023"/>
      <c r="X2" s="1023"/>
      <c r="Y2" s="1023"/>
      <c r="Z2" s="1023"/>
      <c r="AA2" s="1023"/>
      <c r="AB2" s="1023"/>
      <c r="AC2" s="1023"/>
      <c r="AD2" s="1023"/>
      <c r="AE2" s="1023"/>
      <c r="AF2" s="1023"/>
      <c r="AG2" s="1023"/>
    </row>
    <row r="3" spans="1:33" s="144" customFormat="1" ht="13.5" customHeight="1">
      <c r="N3" s="144" t="s">
        <v>3</v>
      </c>
      <c r="R3" s="1023"/>
      <c r="S3" s="1023"/>
      <c r="T3" s="1023"/>
      <c r="U3" s="1023"/>
      <c r="V3" s="1023"/>
      <c r="W3" s="1023"/>
      <c r="X3" s="1023"/>
      <c r="Y3" s="1023"/>
      <c r="Z3" s="1023"/>
      <c r="AA3" s="1023"/>
      <c r="AB3" s="1023"/>
      <c r="AC3" s="1023"/>
      <c r="AD3" s="1023"/>
      <c r="AE3" s="1023"/>
      <c r="AF3" s="1023"/>
      <c r="AG3" s="1023"/>
    </row>
    <row r="4" spans="1:33" s="144" customFormat="1" ht="15" customHeight="1">
      <c r="B4" s="2282" t="s">
        <v>4</v>
      </c>
      <c r="C4" s="2083"/>
      <c r="D4" s="146"/>
      <c r="E4" s="1023"/>
      <c r="F4" s="1023"/>
      <c r="G4" s="1023"/>
      <c r="H4" s="1023"/>
      <c r="I4" s="818" t="s">
        <v>5</v>
      </c>
      <c r="J4" s="145"/>
      <c r="K4" s="145"/>
      <c r="L4" s="145"/>
      <c r="O4" s="147" t="s">
        <v>47</v>
      </c>
      <c r="R4" s="1023"/>
      <c r="S4" s="1023"/>
      <c r="T4" s="1023"/>
      <c r="U4" s="1023"/>
      <c r="V4" s="1023"/>
      <c r="W4" s="1023"/>
      <c r="X4" s="1023"/>
      <c r="Y4" s="1023"/>
      <c r="Z4" s="1023"/>
      <c r="AA4" s="1023"/>
      <c r="AB4" s="1023"/>
      <c r="AC4" s="1023"/>
      <c r="AD4" s="1023"/>
      <c r="AE4" s="1023"/>
      <c r="AF4" s="1023"/>
      <c r="AG4" s="1023"/>
    </row>
    <row r="5" spans="1:33" s="144" customFormat="1" ht="9.75" customHeight="1">
      <c r="B5" s="2287" t="s">
        <v>7</v>
      </c>
      <c r="C5" s="2081"/>
      <c r="D5" s="145"/>
      <c r="E5" s="145"/>
      <c r="R5" s="1023"/>
      <c r="S5" s="1023"/>
      <c r="T5" s="1023"/>
      <c r="U5" s="1023"/>
      <c r="V5" s="1023"/>
      <c r="W5" s="1023"/>
      <c r="X5" s="1023"/>
      <c r="Y5" s="1023"/>
      <c r="Z5" s="1023"/>
      <c r="AA5" s="1023"/>
      <c r="AB5" s="1023"/>
      <c r="AC5" s="1023"/>
      <c r="AD5" s="1023"/>
      <c r="AE5" s="1023"/>
      <c r="AF5" s="1023"/>
      <c r="AG5" s="1023"/>
    </row>
    <row r="6" spans="1:33" s="144" customFormat="1" ht="12" customHeight="1">
      <c r="A6" s="2280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23"/>
      <c r="S6" s="1023"/>
      <c r="T6" s="1023"/>
      <c r="U6" s="1023"/>
      <c r="V6" s="1023"/>
      <c r="W6" s="1023"/>
      <c r="X6" s="1023"/>
      <c r="Y6" s="1023"/>
      <c r="Z6" s="1023"/>
      <c r="AA6" s="1023"/>
      <c r="AB6" s="1023"/>
      <c r="AC6" s="1023"/>
      <c r="AD6" s="1023"/>
      <c r="AE6" s="1023"/>
      <c r="AF6" s="1023"/>
      <c r="AG6" s="1023"/>
    </row>
    <row r="7" spans="1:33" s="144" customFormat="1" ht="15.75">
      <c r="A7" s="2281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23"/>
      <c r="S7" s="1023"/>
      <c r="T7" s="1023"/>
      <c r="U7" s="1023"/>
      <c r="V7" s="1023"/>
      <c r="W7" s="1023"/>
      <c r="X7" s="1023"/>
      <c r="Y7" s="1023"/>
      <c r="Z7" s="1023"/>
      <c r="AA7" s="1023"/>
      <c r="AB7" s="1023"/>
      <c r="AC7" s="1023"/>
      <c r="AD7" s="1023"/>
      <c r="AE7" s="1023"/>
      <c r="AF7" s="1023"/>
      <c r="AG7" s="1023"/>
    </row>
    <row r="8" spans="1:33" s="144" customFormat="1" ht="9" customHeight="1">
      <c r="A8" s="1263" t="s">
        <v>308</v>
      </c>
      <c r="B8" s="1263" t="s">
        <v>309</v>
      </c>
      <c r="R8" s="1023"/>
      <c r="S8" s="1023"/>
      <c r="T8" s="1023"/>
      <c r="U8" s="1023"/>
      <c r="V8" s="1023"/>
      <c r="W8" s="1023"/>
      <c r="X8" s="1023"/>
      <c r="Y8" s="1023"/>
      <c r="Z8" s="1023"/>
      <c r="AA8" s="1023"/>
      <c r="AB8" s="1023"/>
      <c r="AC8" s="1023"/>
      <c r="AD8" s="1023"/>
      <c r="AE8" s="1023"/>
      <c r="AF8" s="1023"/>
      <c r="AG8" s="1023"/>
    </row>
    <row r="9" spans="1:33" s="144" customFormat="1">
      <c r="A9" s="2284" t="s">
        <v>9</v>
      </c>
      <c r="B9" s="2274" t="s">
        <v>10</v>
      </c>
      <c r="C9" s="2275"/>
      <c r="D9" s="2275"/>
      <c r="E9" s="2275"/>
      <c r="F9" s="2275"/>
      <c r="G9" s="2275"/>
      <c r="H9" s="2275"/>
      <c r="I9" s="2276"/>
      <c r="J9" s="2274" t="s">
        <v>11</v>
      </c>
      <c r="K9" s="2275"/>
      <c r="L9" s="2275"/>
      <c r="M9" s="2275"/>
      <c r="N9" s="2275"/>
      <c r="O9" s="2275"/>
      <c r="P9" s="2275"/>
      <c r="Q9" s="2276"/>
      <c r="R9" s="1023"/>
      <c r="S9" s="1023"/>
      <c r="T9" s="1023"/>
      <c r="U9" s="1023"/>
      <c r="V9" s="1023"/>
      <c r="W9" s="1023"/>
      <c r="X9" s="1023"/>
      <c r="Y9" s="1023"/>
      <c r="Z9" s="1023"/>
      <c r="AA9" s="1023"/>
      <c r="AB9" s="1023"/>
      <c r="AC9" s="1023"/>
      <c r="AD9" s="1023"/>
      <c r="AE9" s="1023"/>
      <c r="AF9" s="1023"/>
      <c r="AG9" s="1023"/>
    </row>
    <row r="10" spans="1:33" s="144" customFormat="1">
      <c r="A10" s="2285"/>
      <c r="B10" s="2271" t="s">
        <v>48</v>
      </c>
      <c r="C10" s="2272"/>
      <c r="D10" s="2272"/>
      <c r="E10" s="2273"/>
      <c r="F10" s="2271" t="s">
        <v>49</v>
      </c>
      <c r="G10" s="2097"/>
      <c r="H10" s="2097"/>
      <c r="I10" s="2098"/>
      <c r="J10" s="2271" t="s">
        <v>48</v>
      </c>
      <c r="K10" s="2272"/>
      <c r="L10" s="2272"/>
      <c r="M10" s="2273"/>
      <c r="N10" s="2271" t="s">
        <v>49</v>
      </c>
      <c r="O10" s="2272"/>
      <c r="P10" s="2272"/>
      <c r="Q10" s="2273"/>
      <c r="R10" s="1023"/>
      <c r="S10" s="1023"/>
      <c r="T10" s="1023"/>
      <c r="U10" s="1023"/>
      <c r="V10" s="1023"/>
      <c r="W10" s="1023"/>
      <c r="X10" s="1023"/>
      <c r="Y10" s="1023"/>
      <c r="Z10" s="1023"/>
      <c r="AA10" s="1023"/>
      <c r="AB10" s="1023"/>
      <c r="AC10" s="1023"/>
      <c r="AD10" s="1023"/>
      <c r="AE10" s="1023"/>
      <c r="AF10" s="1023"/>
      <c r="AG10" s="1023"/>
    </row>
    <row r="11" spans="1:33" s="144" customFormat="1">
      <c r="A11" s="2285"/>
      <c r="B11" s="2271" t="s">
        <v>14</v>
      </c>
      <c r="C11" s="2272"/>
      <c r="E11" s="149">
        <v>12000</v>
      </c>
      <c r="F11" s="2271" t="s">
        <v>14</v>
      </c>
      <c r="G11" s="2272"/>
      <c r="H11" s="148"/>
      <c r="I11" s="149">
        <v>20000</v>
      </c>
      <c r="J11" s="2271" t="s">
        <v>14</v>
      </c>
      <c r="K11" s="2272"/>
      <c r="L11" s="148"/>
      <c r="M11" s="149">
        <f>E11</f>
        <v>12000</v>
      </c>
      <c r="N11" s="2271" t="s">
        <v>14</v>
      </c>
      <c r="O11" s="2272"/>
      <c r="P11" s="148"/>
      <c r="Q11" s="149">
        <f>I11</f>
        <v>20000</v>
      </c>
      <c r="R11" s="1023"/>
      <c r="S11" s="1023"/>
      <c r="T11" s="1023"/>
      <c r="U11" s="1023"/>
      <c r="V11" s="1023"/>
      <c r="W11" s="1023"/>
      <c r="X11" s="1023"/>
      <c r="Y11" s="1023"/>
      <c r="Z11" s="1023"/>
      <c r="AA11" s="1023"/>
      <c r="AB11" s="1023"/>
      <c r="AC11" s="1023"/>
      <c r="AD11" s="1023"/>
      <c r="AE11" s="1023"/>
      <c r="AF11" s="1023"/>
      <c r="AG11" s="1023"/>
    </row>
    <row r="12" spans="1:33" s="151" customFormat="1" ht="35.25" customHeight="1">
      <c r="A12" s="2286"/>
      <c r="B12" s="150" t="s">
        <v>16</v>
      </c>
      <c r="C12" s="150" t="s">
        <v>17</v>
      </c>
      <c r="D12" s="150"/>
      <c r="E12" s="150" t="s">
        <v>18</v>
      </c>
      <c r="F12" s="150" t="s">
        <v>16</v>
      </c>
      <c r="G12" s="150" t="s">
        <v>17</v>
      </c>
      <c r="H12" s="150"/>
      <c r="I12" s="150" t="s">
        <v>18</v>
      </c>
      <c r="J12" s="150" t="s">
        <v>16</v>
      </c>
      <c r="K12" s="150" t="s">
        <v>17</v>
      </c>
      <c r="L12" s="150"/>
      <c r="M12" s="150" t="s">
        <v>18</v>
      </c>
      <c r="N12" s="150" t="s">
        <v>16</v>
      </c>
      <c r="O12" s="150" t="s">
        <v>17</v>
      </c>
      <c r="P12" s="150"/>
      <c r="Q12" s="150" t="s">
        <v>18</v>
      </c>
    </row>
    <row r="13" spans="1:33" s="153" customFormat="1" ht="11.25">
      <c r="A13" s="152">
        <v>1</v>
      </c>
      <c r="B13" s="152">
        <v>2</v>
      </c>
      <c r="C13" s="152">
        <v>3</v>
      </c>
      <c r="D13" s="152"/>
      <c r="E13" s="152">
        <v>4</v>
      </c>
      <c r="F13" s="152">
        <v>5</v>
      </c>
      <c r="G13" s="152">
        <v>6</v>
      </c>
      <c r="H13" s="152"/>
      <c r="I13" s="152">
        <v>7</v>
      </c>
      <c r="J13" s="152">
        <v>8</v>
      </c>
      <c r="K13" s="152">
        <v>9</v>
      </c>
      <c r="L13" s="152"/>
      <c r="M13" s="152">
        <v>10</v>
      </c>
      <c r="N13" s="152">
        <v>11</v>
      </c>
      <c r="O13" s="152">
        <v>12</v>
      </c>
      <c r="P13" s="152"/>
      <c r="Q13" s="152">
        <v>13</v>
      </c>
    </row>
    <row r="14" spans="1:33" s="151" customFormat="1" ht="15">
      <c r="A14" s="154">
        <v>0</v>
      </c>
      <c r="B14" s="1104"/>
      <c r="C14" s="1971"/>
      <c r="D14" s="1971"/>
      <c r="E14" s="1966">
        <v>918</v>
      </c>
      <c r="F14" s="1967"/>
      <c r="G14" s="1971"/>
      <c r="H14" s="1971"/>
      <c r="I14" s="1966">
        <v>734</v>
      </c>
      <c r="J14" s="1967"/>
      <c r="K14" s="1971"/>
      <c r="L14" s="1971"/>
      <c r="M14" s="2059">
        <v>290</v>
      </c>
      <c r="N14" s="1967"/>
      <c r="O14" s="1971"/>
      <c r="P14" s="1971"/>
      <c r="Q14" s="1966">
        <v>96</v>
      </c>
    </row>
    <row r="15" spans="1:33" s="1446" customFormat="1" ht="15">
      <c r="A15" s="1445">
        <v>1</v>
      </c>
      <c r="B15" s="1104"/>
      <c r="C15" s="1971"/>
      <c r="D15" s="1971"/>
      <c r="E15" s="1966">
        <v>818</v>
      </c>
      <c r="F15" s="1967"/>
      <c r="G15" s="1971"/>
      <c r="H15" s="1971"/>
      <c r="I15" s="1966">
        <v>670</v>
      </c>
      <c r="J15" s="1967"/>
      <c r="K15" s="1971"/>
      <c r="L15" s="1971"/>
      <c r="M15" s="2059">
        <v>271</v>
      </c>
      <c r="N15" s="1967"/>
      <c r="O15" s="1971"/>
      <c r="P15" s="1971"/>
      <c r="Q15" s="1966">
        <v>86</v>
      </c>
    </row>
    <row r="16" spans="1:33" s="151" customFormat="1" ht="15">
      <c r="A16" s="154">
        <v>2</v>
      </c>
      <c r="B16" s="1104"/>
      <c r="C16" s="1971"/>
      <c r="D16" s="1971"/>
      <c r="E16" s="1966">
        <v>771</v>
      </c>
      <c r="F16" s="1967"/>
      <c r="G16" s="1971"/>
      <c r="H16" s="1971"/>
      <c r="I16" s="1966">
        <v>624</v>
      </c>
      <c r="J16" s="1967"/>
      <c r="K16" s="1971"/>
      <c r="L16" s="1971"/>
      <c r="M16" s="2059">
        <v>263</v>
      </c>
      <c r="N16" s="1967"/>
      <c r="O16" s="1971"/>
      <c r="P16" s="1971"/>
      <c r="Q16" s="1966">
        <v>80</v>
      </c>
    </row>
    <row r="17" spans="1:17" s="151" customFormat="1" ht="15">
      <c r="A17" s="154">
        <v>3</v>
      </c>
      <c r="B17" s="1104"/>
      <c r="C17" s="1971"/>
      <c r="D17" s="1971"/>
      <c r="E17" s="1966">
        <v>746</v>
      </c>
      <c r="F17" s="1967"/>
      <c r="G17" s="1971"/>
      <c r="H17" s="1971"/>
      <c r="I17" s="1966">
        <v>602</v>
      </c>
      <c r="J17" s="1967"/>
      <c r="K17" s="1971"/>
      <c r="L17" s="1971"/>
      <c r="M17" s="2059">
        <v>259</v>
      </c>
      <c r="N17" s="1967"/>
      <c r="O17" s="1971"/>
      <c r="P17" s="1971"/>
      <c r="Q17" s="1966">
        <v>84</v>
      </c>
    </row>
    <row r="18" spans="1:17" s="151" customFormat="1" ht="15">
      <c r="A18" s="154">
        <v>4</v>
      </c>
      <c r="B18" s="1104"/>
      <c r="C18" s="1971"/>
      <c r="D18" s="1971"/>
      <c r="E18" s="1966">
        <v>774</v>
      </c>
      <c r="F18" s="1967"/>
      <c r="G18" s="1971"/>
      <c r="H18" s="1971"/>
      <c r="I18" s="1966">
        <v>612</v>
      </c>
      <c r="J18" s="1967"/>
      <c r="K18" s="1971"/>
      <c r="L18" s="1971"/>
      <c r="M18" s="2059">
        <v>276</v>
      </c>
      <c r="N18" s="1967"/>
      <c r="O18" s="1971"/>
      <c r="P18" s="1971"/>
      <c r="Q18" s="1966">
        <v>94</v>
      </c>
    </row>
    <row r="19" spans="1:17" s="151" customFormat="1" ht="15">
      <c r="A19" s="154">
        <v>5</v>
      </c>
      <c r="B19" s="1104"/>
      <c r="C19" s="1971"/>
      <c r="D19" s="1971"/>
      <c r="E19" s="1966">
        <v>887</v>
      </c>
      <c r="F19" s="1967"/>
      <c r="G19" s="1971"/>
      <c r="H19" s="1971"/>
      <c r="I19" s="1966">
        <v>636</v>
      </c>
      <c r="J19" s="1967"/>
      <c r="K19" s="1971"/>
      <c r="L19" s="1971"/>
      <c r="M19" s="2059">
        <v>278</v>
      </c>
      <c r="N19" s="1967"/>
      <c r="O19" s="1971"/>
      <c r="P19" s="1971"/>
      <c r="Q19" s="1966">
        <v>94</v>
      </c>
    </row>
    <row r="20" spans="1:17" s="151" customFormat="1" ht="15">
      <c r="A20" s="154">
        <v>6</v>
      </c>
      <c r="B20" s="1104"/>
      <c r="C20" s="1971"/>
      <c r="D20" s="1971"/>
      <c r="E20" s="1966">
        <v>1073</v>
      </c>
      <c r="F20" s="1967"/>
      <c r="G20" s="1971"/>
      <c r="H20" s="1971"/>
      <c r="I20" s="1966">
        <v>758</v>
      </c>
      <c r="J20" s="1967"/>
      <c r="K20" s="1971"/>
      <c r="L20" s="1971"/>
      <c r="M20" s="2059">
        <v>292</v>
      </c>
      <c r="N20" s="1967"/>
      <c r="O20" s="1971"/>
      <c r="P20" s="1971"/>
      <c r="Q20" s="1966">
        <v>108</v>
      </c>
    </row>
    <row r="21" spans="1:17" s="151" customFormat="1" ht="15">
      <c r="A21" s="154">
        <v>7</v>
      </c>
      <c r="B21" s="1104"/>
      <c r="C21" s="1971"/>
      <c r="D21" s="1971"/>
      <c r="E21" s="1966">
        <v>1309</v>
      </c>
      <c r="F21" s="1967"/>
      <c r="G21" s="1971"/>
      <c r="H21" s="1971"/>
      <c r="I21" s="1966">
        <v>1014</v>
      </c>
      <c r="J21" s="1967"/>
      <c r="K21" s="1971"/>
      <c r="L21" s="1971"/>
      <c r="M21" s="2059">
        <v>323</v>
      </c>
      <c r="N21" s="1967"/>
      <c r="O21" s="1971"/>
      <c r="P21" s="1971"/>
      <c r="Q21" s="1966">
        <v>136</v>
      </c>
    </row>
    <row r="22" spans="1:17" s="151" customFormat="1" ht="15">
      <c r="A22" s="154">
        <v>8</v>
      </c>
      <c r="B22" s="1104"/>
      <c r="C22" s="1971"/>
      <c r="D22" s="1971"/>
      <c r="E22" s="1966">
        <v>1572</v>
      </c>
      <c r="F22" s="1967"/>
      <c r="G22" s="1971"/>
      <c r="H22" s="1971"/>
      <c r="I22" s="1966">
        <v>1234</v>
      </c>
      <c r="J22" s="1967"/>
      <c r="K22" s="1971"/>
      <c r="L22" s="1971"/>
      <c r="M22" s="2059">
        <v>354</v>
      </c>
      <c r="N22" s="1967"/>
      <c r="O22" s="1971"/>
      <c r="P22" s="1971"/>
      <c r="Q22" s="1966">
        <v>140</v>
      </c>
    </row>
    <row r="23" spans="1:17" s="151" customFormat="1" ht="15">
      <c r="A23" s="154">
        <v>9</v>
      </c>
      <c r="B23" s="1104"/>
      <c r="C23" s="1971"/>
      <c r="D23" s="1971"/>
      <c r="E23" s="1966">
        <v>1783</v>
      </c>
      <c r="F23" s="1967"/>
      <c r="G23" s="1971"/>
      <c r="H23" s="1971"/>
      <c r="I23" s="1966">
        <v>1460</v>
      </c>
      <c r="J23" s="1967"/>
      <c r="K23" s="1971"/>
      <c r="L23" s="1971"/>
      <c r="M23" s="2059">
        <v>372</v>
      </c>
      <c r="N23" s="1967"/>
      <c r="O23" s="1971"/>
      <c r="P23" s="1971"/>
      <c r="Q23" s="1966">
        <v>152</v>
      </c>
    </row>
    <row r="24" spans="1:17" s="151" customFormat="1" ht="15">
      <c r="A24" s="154">
        <v>10</v>
      </c>
      <c r="B24" s="1104"/>
      <c r="C24" s="1971"/>
      <c r="D24" s="1971"/>
      <c r="E24" s="1966">
        <v>1942</v>
      </c>
      <c r="F24" s="1967"/>
      <c r="G24" s="1971"/>
      <c r="H24" s="1971"/>
      <c r="I24" s="1966">
        <v>1518</v>
      </c>
      <c r="J24" s="1967"/>
      <c r="K24" s="1971"/>
      <c r="L24" s="1971"/>
      <c r="M24" s="2059">
        <v>418</v>
      </c>
      <c r="N24" s="1967"/>
      <c r="O24" s="1971"/>
      <c r="P24" s="1971"/>
      <c r="Q24" s="1966">
        <v>170</v>
      </c>
    </row>
    <row r="25" spans="1:17" s="151" customFormat="1" ht="15">
      <c r="A25" s="154">
        <v>11</v>
      </c>
      <c r="B25" s="1104"/>
      <c r="C25" s="1971"/>
      <c r="D25" s="1971"/>
      <c r="E25" s="1966">
        <v>1974</v>
      </c>
      <c r="F25" s="1967"/>
      <c r="G25" s="1971"/>
      <c r="H25" s="1971"/>
      <c r="I25" s="1966">
        <v>1548</v>
      </c>
      <c r="J25" s="1967"/>
      <c r="K25" s="1971"/>
      <c r="L25" s="1971"/>
      <c r="M25" s="2059">
        <v>438</v>
      </c>
      <c r="N25" s="1967"/>
      <c r="O25" s="1971"/>
      <c r="P25" s="1971"/>
      <c r="Q25" s="1966">
        <v>170</v>
      </c>
    </row>
    <row r="26" spans="1:17" s="151" customFormat="1" ht="15">
      <c r="A26" s="154">
        <v>12</v>
      </c>
      <c r="B26" s="1104"/>
      <c r="C26" s="1971"/>
      <c r="D26" s="1971"/>
      <c r="E26" s="1966">
        <v>1951</v>
      </c>
      <c r="F26" s="1967"/>
      <c r="G26" s="1971"/>
      <c r="H26" s="1971"/>
      <c r="I26" s="1966">
        <v>1552</v>
      </c>
      <c r="J26" s="1967"/>
      <c r="K26" s="1971"/>
      <c r="L26" s="1971"/>
      <c r="M26" s="2059">
        <v>454</v>
      </c>
      <c r="N26" s="1967"/>
      <c r="O26" s="1971"/>
      <c r="P26" s="1971"/>
      <c r="Q26" s="1966">
        <v>192</v>
      </c>
    </row>
    <row r="27" spans="1:17" s="151" customFormat="1" ht="15">
      <c r="A27" s="154">
        <v>13</v>
      </c>
      <c r="B27" s="1104"/>
      <c r="C27" s="1971"/>
      <c r="D27" s="1971"/>
      <c r="E27" s="1966">
        <v>1975</v>
      </c>
      <c r="F27" s="1967"/>
      <c r="G27" s="1971"/>
      <c r="H27" s="1971"/>
      <c r="I27" s="1966">
        <v>1530</v>
      </c>
      <c r="J27" s="1967"/>
      <c r="K27" s="1971"/>
      <c r="L27" s="1971"/>
      <c r="M27" s="2059">
        <v>428</v>
      </c>
      <c r="N27" s="1967"/>
      <c r="O27" s="1971"/>
      <c r="P27" s="1971"/>
      <c r="Q27" s="1966">
        <v>182</v>
      </c>
    </row>
    <row r="28" spans="1:17" s="151" customFormat="1" ht="15">
      <c r="A28" s="154">
        <v>14</v>
      </c>
      <c r="B28" s="1104"/>
      <c r="C28" s="1971"/>
      <c r="D28" s="1971"/>
      <c r="E28" s="1966">
        <v>1934</v>
      </c>
      <c r="F28" s="1967"/>
      <c r="G28" s="1971"/>
      <c r="H28" s="1971"/>
      <c r="I28" s="1966">
        <v>1538</v>
      </c>
      <c r="J28" s="1967"/>
      <c r="K28" s="1971"/>
      <c r="L28" s="1971"/>
      <c r="M28" s="2059">
        <v>434</v>
      </c>
      <c r="N28" s="1967"/>
      <c r="O28" s="1971"/>
      <c r="P28" s="1971"/>
      <c r="Q28" s="1966">
        <v>176</v>
      </c>
    </row>
    <row r="29" spans="1:17" s="151" customFormat="1" ht="15">
      <c r="A29" s="154">
        <v>15</v>
      </c>
      <c r="B29" s="1104"/>
      <c r="C29" s="1971"/>
      <c r="D29" s="1971"/>
      <c r="E29" s="1966">
        <v>1887</v>
      </c>
      <c r="F29" s="1967"/>
      <c r="G29" s="1971"/>
      <c r="H29" s="1971"/>
      <c r="I29" s="1966">
        <v>1528</v>
      </c>
      <c r="J29" s="1967"/>
      <c r="K29" s="1971"/>
      <c r="L29" s="1971"/>
      <c r="M29" s="2059">
        <v>438</v>
      </c>
      <c r="N29" s="1967"/>
      <c r="O29" s="1971"/>
      <c r="P29" s="1971"/>
      <c r="Q29" s="1966">
        <v>176</v>
      </c>
    </row>
    <row r="30" spans="1:17" s="151" customFormat="1" ht="15">
      <c r="A30" s="154">
        <v>16</v>
      </c>
      <c r="B30" s="1104"/>
      <c r="C30" s="1971"/>
      <c r="D30" s="1971"/>
      <c r="E30" s="1966">
        <v>1838</v>
      </c>
      <c r="F30" s="1967"/>
      <c r="G30" s="1971"/>
      <c r="H30" s="1971"/>
      <c r="I30" s="1966">
        <v>1492</v>
      </c>
      <c r="J30" s="1967"/>
      <c r="K30" s="1971"/>
      <c r="L30" s="1971"/>
      <c r="M30" s="2059">
        <v>438</v>
      </c>
      <c r="N30" s="1967"/>
      <c r="O30" s="1971"/>
      <c r="P30" s="1971"/>
      <c r="Q30" s="1966">
        <v>184</v>
      </c>
    </row>
    <row r="31" spans="1:17" s="155" customFormat="1" ht="15">
      <c r="A31" s="154">
        <v>17</v>
      </c>
      <c r="B31" s="1104"/>
      <c r="C31" s="1971"/>
      <c r="D31" s="1971"/>
      <c r="E31" s="1966">
        <v>1788</v>
      </c>
      <c r="F31" s="1967"/>
      <c r="G31" s="1971"/>
      <c r="H31" s="1971"/>
      <c r="I31" s="1966">
        <v>1396</v>
      </c>
      <c r="J31" s="1967"/>
      <c r="K31" s="1971"/>
      <c r="L31" s="1971"/>
      <c r="M31" s="2059">
        <v>432</v>
      </c>
      <c r="N31" s="1967"/>
      <c r="O31" s="1971"/>
      <c r="P31" s="1971"/>
      <c r="Q31" s="1966">
        <v>184</v>
      </c>
    </row>
    <row r="32" spans="1:17" s="155" customFormat="1" ht="15">
      <c r="A32" s="154">
        <v>18</v>
      </c>
      <c r="B32" s="1104"/>
      <c r="C32" s="1971"/>
      <c r="D32" s="1971"/>
      <c r="E32" s="1966">
        <v>1746</v>
      </c>
      <c r="F32" s="1967"/>
      <c r="G32" s="1971"/>
      <c r="H32" s="1971"/>
      <c r="I32" s="1966">
        <v>1308</v>
      </c>
      <c r="J32" s="1967"/>
      <c r="K32" s="1971"/>
      <c r="L32" s="1971"/>
      <c r="M32" s="2059">
        <v>420</v>
      </c>
      <c r="N32" s="1967"/>
      <c r="O32" s="1971"/>
      <c r="P32" s="1971"/>
      <c r="Q32" s="1966">
        <v>188</v>
      </c>
    </row>
    <row r="33" spans="1:33" s="155" customFormat="1" ht="15">
      <c r="A33" s="154">
        <v>19</v>
      </c>
      <c r="B33" s="1104"/>
      <c r="C33" s="1971"/>
      <c r="D33" s="1971"/>
      <c r="E33" s="1966">
        <v>1680</v>
      </c>
      <c r="F33" s="1967"/>
      <c r="G33" s="1971"/>
      <c r="H33" s="1971"/>
      <c r="I33" s="1966">
        <v>1194</v>
      </c>
      <c r="J33" s="1967"/>
      <c r="K33" s="1971"/>
      <c r="L33" s="1971"/>
      <c r="M33" s="2059">
        <v>411</v>
      </c>
      <c r="N33" s="1967"/>
      <c r="O33" s="1971"/>
      <c r="P33" s="1971"/>
      <c r="Q33" s="1966">
        <v>186</v>
      </c>
    </row>
    <row r="34" spans="1:33" s="155" customFormat="1" ht="15">
      <c r="A34" s="154">
        <v>20</v>
      </c>
      <c r="B34" s="1104"/>
      <c r="C34" s="1971"/>
      <c r="D34" s="1971"/>
      <c r="E34" s="1966">
        <v>1599</v>
      </c>
      <c r="F34" s="1967"/>
      <c r="G34" s="1971"/>
      <c r="H34" s="1971"/>
      <c r="I34" s="1966">
        <v>1096</v>
      </c>
      <c r="J34" s="1967"/>
      <c r="K34" s="1971"/>
      <c r="L34" s="1971"/>
      <c r="M34" s="2059">
        <v>385</v>
      </c>
      <c r="N34" s="1967"/>
      <c r="O34" s="1971"/>
      <c r="P34" s="1971"/>
      <c r="Q34" s="1966">
        <v>166</v>
      </c>
    </row>
    <row r="35" spans="1:33" s="155" customFormat="1" ht="15">
      <c r="A35" s="154">
        <v>21</v>
      </c>
      <c r="B35" s="1104"/>
      <c r="C35" s="1971"/>
      <c r="D35" s="1971"/>
      <c r="E35" s="1966">
        <v>1455</v>
      </c>
      <c r="F35" s="1967"/>
      <c r="G35" s="1971"/>
      <c r="H35" s="1971"/>
      <c r="I35" s="1966">
        <v>998</v>
      </c>
      <c r="J35" s="1967"/>
      <c r="K35" s="1971"/>
      <c r="L35" s="1971"/>
      <c r="M35" s="2059">
        <v>370</v>
      </c>
      <c r="N35" s="1967"/>
      <c r="O35" s="1971"/>
      <c r="P35" s="1971"/>
      <c r="Q35" s="1966">
        <v>156</v>
      </c>
    </row>
    <row r="36" spans="1:33" s="155" customFormat="1" ht="15">
      <c r="A36" s="154">
        <v>22</v>
      </c>
      <c r="B36" s="1104"/>
      <c r="C36" s="1971"/>
      <c r="D36" s="1971"/>
      <c r="E36" s="1966">
        <v>1303</v>
      </c>
      <c r="F36" s="1967"/>
      <c r="G36" s="1971"/>
      <c r="H36" s="1971"/>
      <c r="I36" s="1966">
        <v>940</v>
      </c>
      <c r="J36" s="1967"/>
      <c r="K36" s="1971"/>
      <c r="L36" s="1971"/>
      <c r="M36" s="2059">
        <v>356</v>
      </c>
      <c r="N36" s="1967"/>
      <c r="O36" s="1971"/>
      <c r="P36" s="1971"/>
      <c r="Q36" s="1966">
        <v>148</v>
      </c>
    </row>
    <row r="37" spans="1:33" s="155" customFormat="1" ht="15">
      <c r="A37" s="154">
        <v>23</v>
      </c>
      <c r="B37" s="1104"/>
      <c r="C37" s="1971"/>
      <c r="D37" s="1971"/>
      <c r="E37" s="1966">
        <v>1101</v>
      </c>
      <c r="F37" s="1967"/>
      <c r="G37" s="1971"/>
      <c r="H37" s="1971"/>
      <c r="I37" s="1966">
        <v>800</v>
      </c>
      <c r="J37" s="1967"/>
      <c r="K37" s="1971"/>
      <c r="L37" s="1971"/>
      <c r="M37" s="2059">
        <v>336</v>
      </c>
      <c r="N37" s="1967"/>
      <c r="O37" s="1971"/>
      <c r="P37" s="1971"/>
      <c r="Q37" s="1966">
        <v>124</v>
      </c>
    </row>
    <row r="38" spans="1:33" s="155" customFormat="1" ht="15">
      <c r="A38" s="154" t="s">
        <v>19</v>
      </c>
      <c r="B38" s="1176"/>
      <c r="C38" s="1569"/>
      <c r="D38" s="1569"/>
      <c r="E38" s="1570">
        <f>SUM(E14:E37)</f>
        <v>34824</v>
      </c>
      <c r="F38" s="1569"/>
      <c r="G38" s="1569"/>
      <c r="H38" s="1569"/>
      <c r="I38" s="1570">
        <f>SUM(I14:I37)</f>
        <v>26782</v>
      </c>
      <c r="J38" s="1569"/>
      <c r="K38" s="1569"/>
      <c r="L38" s="1569"/>
      <c r="M38" s="1570">
        <f>SUM(M14:M37)</f>
        <v>8736</v>
      </c>
      <c r="N38" s="1569"/>
      <c r="O38" s="1569"/>
      <c r="P38" s="1569"/>
      <c r="Q38" s="1570">
        <f>SUM(Q14:Q37)</f>
        <v>3472</v>
      </c>
    </row>
    <row r="39" spans="1:33" s="144" customFormat="1" ht="12.75" customHeight="1">
      <c r="A39" s="144" t="s">
        <v>20</v>
      </c>
      <c r="R39" s="1023"/>
      <c r="S39" s="1023"/>
      <c r="T39" s="1023"/>
      <c r="U39" s="1023"/>
      <c r="V39" s="1023"/>
      <c r="W39" s="1023"/>
      <c r="X39" s="1023"/>
      <c r="Y39" s="1023"/>
      <c r="Z39" s="1023"/>
      <c r="AA39" s="1023"/>
      <c r="AB39" s="1023"/>
      <c r="AC39" s="1023"/>
      <c r="AD39" s="1023"/>
      <c r="AE39" s="1023"/>
      <c r="AF39" s="1023"/>
      <c r="AG39" s="1023"/>
    </row>
    <row r="40" spans="1:33" s="144" customFormat="1" ht="12.75" customHeight="1">
      <c r="A40" s="144" t="s">
        <v>21</v>
      </c>
      <c r="R40" s="1023"/>
      <c r="S40" s="1023"/>
      <c r="T40" s="1023"/>
      <c r="U40" s="1023"/>
      <c r="V40" s="1023"/>
      <c r="W40" s="1023"/>
      <c r="X40" s="1023"/>
      <c r="Y40" s="1023"/>
      <c r="Z40" s="1023"/>
      <c r="AA40" s="1023"/>
      <c r="AB40" s="1023"/>
      <c r="AC40" s="1023"/>
      <c r="AD40" s="1023"/>
      <c r="AE40" s="1023"/>
      <c r="AF40" s="1023"/>
      <c r="AG40" s="1023"/>
    </row>
    <row r="41" spans="1:33">
      <c r="A41" s="144" t="s">
        <v>563</v>
      </c>
      <c r="K41" s="144"/>
      <c r="L41" s="144"/>
      <c r="M41" s="144"/>
      <c r="N41" s="144"/>
      <c r="O41" s="144"/>
      <c r="P41" s="144"/>
      <c r="Q41" s="144"/>
      <c r="R41" s="1024"/>
      <c r="S41" s="1024"/>
      <c r="T41" s="1024"/>
      <c r="U41" s="1024"/>
      <c r="V41" s="1024"/>
      <c r="W41" s="1024"/>
      <c r="X41" s="1024"/>
      <c r="Y41" s="1024"/>
      <c r="Z41" s="1024"/>
      <c r="AA41" s="1024"/>
      <c r="AB41" s="1024"/>
      <c r="AC41" s="1024"/>
      <c r="AD41" s="1024"/>
      <c r="AE41" s="1024"/>
      <c r="AF41" s="1024"/>
      <c r="AG41" s="1024"/>
    </row>
    <row r="42" spans="1:33">
      <c r="A42" s="144" t="s">
        <v>23</v>
      </c>
      <c r="R42" s="1024"/>
      <c r="S42" s="1024"/>
      <c r="T42" s="1024"/>
      <c r="U42" s="1024"/>
      <c r="V42" s="1024"/>
      <c r="W42" s="1024"/>
      <c r="X42" s="1024"/>
      <c r="Y42" s="1024"/>
      <c r="Z42" s="1024"/>
      <c r="AA42" s="1024"/>
      <c r="AB42" s="1024"/>
      <c r="AC42" s="1024"/>
      <c r="AD42" s="1024"/>
      <c r="AE42" s="1024"/>
      <c r="AF42" s="1024"/>
      <c r="AG42" s="1024"/>
    </row>
    <row r="43" spans="1:33">
      <c r="R43" s="1024"/>
      <c r="S43" s="1024"/>
      <c r="T43" s="1024"/>
      <c r="U43" s="1024"/>
      <c r="V43" s="1024"/>
      <c r="W43" s="1024"/>
      <c r="X43" s="1024"/>
      <c r="Y43" s="1024"/>
      <c r="Z43" s="1024"/>
      <c r="AA43" s="1024"/>
      <c r="AB43" s="1024"/>
      <c r="AC43" s="1024"/>
      <c r="AD43" s="1024"/>
      <c r="AE43" s="1024"/>
      <c r="AF43" s="1024"/>
      <c r="AG43" s="1024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92D050"/>
  </sheetPr>
  <dimension ref="A1:AG43"/>
  <sheetViews>
    <sheetView zoomScale="85" zoomScaleNormal="85" workbookViewId="0">
      <selection activeCell="C34" sqref="C34"/>
    </sheetView>
  </sheetViews>
  <sheetFormatPr defaultColWidth="9.140625" defaultRowHeight="12.75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>
      <c r="B1" s="2300" t="s">
        <v>405</v>
      </c>
      <c r="C1" s="2083"/>
      <c r="D1" s="2083"/>
      <c r="E1" s="2083"/>
      <c r="F1" s="2083"/>
      <c r="J1" s="799" t="s">
        <v>171</v>
      </c>
      <c r="N1" s="2294" t="s">
        <v>50</v>
      </c>
      <c r="O1" s="2294"/>
      <c r="P1" s="2294"/>
      <c r="Q1" s="2294"/>
      <c r="R1" s="1021"/>
      <c r="S1" s="1021"/>
      <c r="T1" s="1021"/>
      <c r="U1" s="1021"/>
      <c r="V1" s="1021"/>
      <c r="W1" s="1021"/>
      <c r="X1" s="1021"/>
      <c r="Y1" s="1021"/>
      <c r="Z1" s="1021"/>
      <c r="AA1" s="1021"/>
      <c r="AB1" s="1021"/>
      <c r="AC1" s="1021"/>
      <c r="AD1" s="1021"/>
      <c r="AE1" s="1021"/>
      <c r="AF1" s="1021"/>
      <c r="AG1" s="1021"/>
    </row>
    <row r="2" spans="1:33" s="157" customFormat="1" ht="10.5" customHeight="1">
      <c r="B2" s="2295" t="s">
        <v>1</v>
      </c>
      <c r="C2" s="2090"/>
      <c r="D2" s="2090"/>
      <c r="E2" s="2090"/>
      <c r="F2" s="2090"/>
      <c r="N2" s="2295" t="s">
        <v>2</v>
      </c>
      <c r="O2" s="2296"/>
      <c r="P2" s="2296"/>
      <c r="Q2" s="2296"/>
      <c r="R2" s="1021"/>
      <c r="S2" s="1021"/>
      <c r="T2" s="1021"/>
      <c r="U2" s="1021"/>
      <c r="V2" s="1021"/>
      <c r="W2" s="1021"/>
      <c r="X2" s="1021"/>
      <c r="Y2" s="1021"/>
      <c r="Z2" s="1021"/>
      <c r="AA2" s="1021"/>
      <c r="AB2" s="1021"/>
      <c r="AC2" s="1021"/>
      <c r="AD2" s="1021"/>
      <c r="AE2" s="1021"/>
      <c r="AF2" s="1021"/>
      <c r="AG2" s="1021"/>
    </row>
    <row r="3" spans="1:33" s="157" customFormat="1" ht="13.5" customHeight="1">
      <c r="N3" s="157" t="s">
        <v>3</v>
      </c>
      <c r="R3" s="1021"/>
      <c r="S3" s="1021"/>
      <c r="T3" s="1021"/>
      <c r="U3" s="1021"/>
      <c r="V3" s="1021"/>
      <c r="W3" s="1021"/>
      <c r="X3" s="1021"/>
      <c r="Y3" s="1021"/>
      <c r="Z3" s="1021"/>
      <c r="AA3" s="1021"/>
      <c r="AB3" s="1021"/>
      <c r="AC3" s="1021"/>
      <c r="AD3" s="1021"/>
      <c r="AE3" s="1021"/>
      <c r="AF3" s="1021"/>
      <c r="AG3" s="1021"/>
    </row>
    <row r="4" spans="1:33" s="157" customFormat="1" ht="15" customHeight="1">
      <c r="B4" s="2299" t="s">
        <v>4</v>
      </c>
      <c r="C4" s="2083"/>
      <c r="D4" s="159"/>
      <c r="E4" s="1021"/>
      <c r="F4" s="1021"/>
      <c r="G4" s="1021"/>
      <c r="H4" s="1021"/>
      <c r="I4" s="817" t="s">
        <v>5</v>
      </c>
      <c r="J4" s="158"/>
      <c r="K4" s="158"/>
      <c r="L4" s="158"/>
      <c r="O4" s="160" t="s">
        <v>51</v>
      </c>
      <c r="R4" s="1021"/>
      <c r="S4" s="1021"/>
      <c r="T4" s="1021"/>
      <c r="U4" s="1021"/>
      <c r="V4" s="1021"/>
      <c r="W4" s="1021"/>
      <c r="X4" s="1021"/>
      <c r="Y4" s="1021"/>
      <c r="Z4" s="1021"/>
      <c r="AA4" s="1021"/>
      <c r="AB4" s="1021"/>
      <c r="AC4" s="1021"/>
      <c r="AD4" s="1021"/>
      <c r="AE4" s="1021"/>
      <c r="AF4" s="1021"/>
      <c r="AG4" s="1021"/>
    </row>
    <row r="5" spans="1:33" s="157" customFormat="1" ht="9.75" customHeight="1">
      <c r="B5" s="2304" t="s">
        <v>7</v>
      </c>
      <c r="C5" s="2081"/>
      <c r="D5" s="158"/>
      <c r="E5" s="158"/>
      <c r="R5" s="1021"/>
      <c r="S5" s="1021"/>
      <c r="T5" s="1021"/>
      <c r="U5" s="1021"/>
      <c r="V5" s="1021"/>
      <c r="W5" s="1021"/>
      <c r="X5" s="1021"/>
      <c r="Y5" s="1021"/>
      <c r="Z5" s="1021"/>
      <c r="AA5" s="1021"/>
      <c r="AB5" s="1021"/>
      <c r="AC5" s="1021"/>
      <c r="AD5" s="1021"/>
      <c r="AE5" s="1021"/>
      <c r="AF5" s="1021"/>
      <c r="AG5" s="1021"/>
    </row>
    <row r="6" spans="1:33" s="157" customFormat="1" ht="12" customHeight="1">
      <c r="A6" s="2297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21"/>
      <c r="S6" s="1021"/>
      <c r="T6" s="1021"/>
      <c r="U6" s="1021"/>
      <c r="V6" s="1021"/>
      <c r="W6" s="1021"/>
      <c r="X6" s="1021"/>
      <c r="Y6" s="1021"/>
      <c r="Z6" s="1021"/>
      <c r="AA6" s="1021"/>
      <c r="AB6" s="1021"/>
      <c r="AC6" s="1021"/>
      <c r="AD6" s="1021"/>
      <c r="AE6" s="1021"/>
      <c r="AF6" s="1021"/>
      <c r="AG6" s="1021"/>
    </row>
    <row r="7" spans="1:33" s="157" customFormat="1" ht="15.75">
      <c r="A7" s="2298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21"/>
      <c r="S7" s="1021"/>
      <c r="T7" s="1021"/>
      <c r="U7" s="1021"/>
      <c r="V7" s="1021"/>
      <c r="W7" s="1021"/>
      <c r="X7" s="1021"/>
      <c r="Y7" s="1021"/>
      <c r="Z7" s="1021"/>
      <c r="AA7" s="1021"/>
      <c r="AB7" s="1021"/>
      <c r="AC7" s="1021"/>
      <c r="AD7" s="1021"/>
      <c r="AE7" s="1021"/>
      <c r="AF7" s="1021"/>
      <c r="AG7" s="1021"/>
    </row>
    <row r="8" spans="1:33" s="157" customFormat="1" ht="9" customHeight="1">
      <c r="A8" s="1263" t="s">
        <v>310</v>
      </c>
      <c r="B8" s="1263" t="s">
        <v>311</v>
      </c>
      <c r="R8" s="1021"/>
      <c r="S8" s="1021"/>
      <c r="T8" s="1021"/>
      <c r="U8" s="1021"/>
      <c r="V8" s="1021"/>
      <c r="W8" s="1021"/>
      <c r="X8" s="1021"/>
      <c r="Y8" s="1021"/>
      <c r="Z8" s="1021"/>
      <c r="AA8" s="1021"/>
      <c r="AB8" s="1021"/>
      <c r="AC8" s="1021"/>
      <c r="AD8" s="1021"/>
      <c r="AE8" s="1021"/>
      <c r="AF8" s="1021"/>
      <c r="AG8" s="1021"/>
    </row>
    <row r="9" spans="1:33" s="157" customFormat="1">
      <c r="A9" s="2301" t="s">
        <v>9</v>
      </c>
      <c r="B9" s="2291" t="s">
        <v>10</v>
      </c>
      <c r="C9" s="2292"/>
      <c r="D9" s="2292"/>
      <c r="E9" s="2292"/>
      <c r="F9" s="2292"/>
      <c r="G9" s="2292"/>
      <c r="H9" s="2292"/>
      <c r="I9" s="2293"/>
      <c r="J9" s="2291" t="s">
        <v>11</v>
      </c>
      <c r="K9" s="2292"/>
      <c r="L9" s="2292"/>
      <c r="M9" s="2292"/>
      <c r="N9" s="2292"/>
      <c r="O9" s="2292"/>
      <c r="P9" s="2292"/>
      <c r="Q9" s="2293"/>
      <c r="R9" s="1021"/>
      <c r="S9" s="1021"/>
      <c r="T9" s="1021"/>
      <c r="U9" s="1021"/>
      <c r="V9" s="1021"/>
      <c r="W9" s="1021"/>
      <c r="X9" s="1021"/>
      <c r="Y9" s="1021"/>
      <c r="Z9" s="1021"/>
      <c r="AA9" s="1021"/>
      <c r="AB9" s="1021"/>
      <c r="AC9" s="1021"/>
      <c r="AD9" s="1021"/>
      <c r="AE9" s="1021"/>
      <c r="AF9" s="1021"/>
      <c r="AG9" s="1021"/>
    </row>
    <row r="10" spans="1:33" s="157" customFormat="1">
      <c r="A10" s="2302"/>
      <c r="B10" s="2288" t="s">
        <v>174</v>
      </c>
      <c r="C10" s="2289"/>
      <c r="D10" s="2289"/>
      <c r="E10" s="2290"/>
      <c r="F10" s="2288" t="s">
        <v>175</v>
      </c>
      <c r="G10" s="2097"/>
      <c r="H10" s="2097"/>
      <c r="I10" s="2098"/>
      <c r="J10" s="2288" t="s">
        <v>176</v>
      </c>
      <c r="K10" s="2289"/>
      <c r="L10" s="2289"/>
      <c r="M10" s="2290"/>
      <c r="N10" s="2288" t="s">
        <v>177</v>
      </c>
      <c r="O10" s="2289"/>
      <c r="P10" s="2289"/>
      <c r="Q10" s="2290"/>
      <c r="R10" s="1021"/>
      <c r="S10" s="1021"/>
      <c r="T10" s="1021"/>
      <c r="U10" s="1021"/>
      <c r="V10" s="1021"/>
      <c r="W10" s="1021"/>
      <c r="X10" s="1021"/>
      <c r="Y10" s="1021"/>
      <c r="Z10" s="1021"/>
      <c r="AA10" s="1021"/>
      <c r="AB10" s="1021"/>
      <c r="AC10" s="1021"/>
      <c r="AD10" s="1021"/>
      <c r="AE10" s="1021"/>
      <c r="AF10" s="1021"/>
      <c r="AG10" s="1021"/>
    </row>
    <row r="11" spans="1:33" s="157" customFormat="1">
      <c r="A11" s="2302"/>
      <c r="B11" s="2288" t="s">
        <v>14</v>
      </c>
      <c r="C11" s="2289"/>
      <c r="E11" s="162">
        <v>12000</v>
      </c>
      <c r="F11" s="2288" t="s">
        <v>14</v>
      </c>
      <c r="G11" s="2289"/>
      <c r="H11" s="161"/>
      <c r="I11" s="162">
        <v>12000</v>
      </c>
      <c r="J11" s="2288" t="s">
        <v>14</v>
      </c>
      <c r="K11" s="2289"/>
      <c r="L11" s="161"/>
      <c r="M11" s="162">
        <f>E11</f>
        <v>12000</v>
      </c>
      <c r="N11" s="2288" t="s">
        <v>14</v>
      </c>
      <c r="O11" s="2289"/>
      <c r="P11" s="161"/>
      <c r="Q11" s="162">
        <f>I11</f>
        <v>12000</v>
      </c>
      <c r="R11" s="1021"/>
      <c r="S11" s="1021"/>
      <c r="T11" s="1021"/>
      <c r="U11" s="1021"/>
      <c r="V11" s="1021"/>
      <c r="W11" s="1021"/>
      <c r="X11" s="1021"/>
      <c r="Y11" s="1021"/>
      <c r="Z11" s="1021"/>
      <c r="AA11" s="1021"/>
      <c r="AB11" s="1021"/>
      <c r="AC11" s="1021"/>
      <c r="AD11" s="1021"/>
      <c r="AE11" s="1021"/>
      <c r="AF11" s="1021"/>
      <c r="AG11" s="1021"/>
    </row>
    <row r="12" spans="1:33" s="164" customFormat="1" ht="35.25" customHeight="1">
      <c r="A12" s="2303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>
      <c r="A14" s="167">
        <v>0</v>
      </c>
      <c r="B14" s="1104"/>
      <c r="C14" s="1965"/>
      <c r="D14" s="1965"/>
      <c r="E14" s="1966">
        <v>1203</v>
      </c>
      <c r="F14" s="1967"/>
      <c r="G14" s="1965"/>
      <c r="H14" s="1965"/>
      <c r="I14" s="1966">
        <v>1977</v>
      </c>
      <c r="J14" s="1967"/>
      <c r="K14" s="1965"/>
      <c r="L14" s="1965"/>
      <c r="M14" s="1966">
        <v>8</v>
      </c>
      <c r="N14" s="1967"/>
      <c r="O14" s="1965"/>
      <c r="P14" s="1965"/>
      <c r="Q14" s="1966">
        <v>215</v>
      </c>
    </row>
    <row r="15" spans="1:33" s="1444" customFormat="1" ht="15">
      <c r="A15" s="1443">
        <v>1</v>
      </c>
      <c r="B15" s="1104"/>
      <c r="C15" s="1965"/>
      <c r="D15" s="1965"/>
      <c r="E15" s="1966">
        <v>1075</v>
      </c>
      <c r="F15" s="1968"/>
      <c r="G15" s="1969"/>
      <c r="H15" s="1969"/>
      <c r="I15" s="1966">
        <v>1753</v>
      </c>
      <c r="J15" s="1968"/>
      <c r="K15" s="1969"/>
      <c r="L15" s="1969"/>
      <c r="M15" s="1966">
        <v>7</v>
      </c>
      <c r="N15" s="1968"/>
      <c r="O15" s="1969"/>
      <c r="P15" s="1969"/>
      <c r="Q15" s="1966">
        <v>194</v>
      </c>
    </row>
    <row r="16" spans="1:33" s="164" customFormat="1" ht="15">
      <c r="A16" s="167">
        <v>2</v>
      </c>
      <c r="B16" s="1104"/>
      <c r="C16" s="1965"/>
      <c r="D16" s="1965"/>
      <c r="E16" s="1966">
        <v>998</v>
      </c>
      <c r="F16" s="1968"/>
      <c r="G16" s="1969"/>
      <c r="H16" s="1969"/>
      <c r="I16" s="1966">
        <v>1652</v>
      </c>
      <c r="J16" s="1968"/>
      <c r="K16" s="1969"/>
      <c r="L16" s="1969"/>
      <c r="M16" s="1966">
        <v>1</v>
      </c>
      <c r="N16" s="1968"/>
      <c r="O16" s="1969"/>
      <c r="P16" s="1969"/>
      <c r="Q16" s="1966">
        <v>178</v>
      </c>
    </row>
    <row r="17" spans="1:19" s="164" customFormat="1" ht="15">
      <c r="A17" s="167">
        <v>3</v>
      </c>
      <c r="B17" s="1104"/>
      <c r="C17" s="1965"/>
      <c r="D17" s="1965"/>
      <c r="E17" s="1966">
        <v>951</v>
      </c>
      <c r="F17" s="1968"/>
      <c r="G17" s="1969"/>
      <c r="H17" s="1969"/>
      <c r="I17" s="1966">
        <v>1587</v>
      </c>
      <c r="J17" s="1968"/>
      <c r="K17" s="1969"/>
      <c r="L17" s="1969"/>
      <c r="M17" s="1966">
        <v>3</v>
      </c>
      <c r="N17" s="1968"/>
      <c r="O17" s="1969"/>
      <c r="P17" s="1969"/>
      <c r="Q17" s="1966">
        <v>162</v>
      </c>
    </row>
    <row r="18" spans="1:19" s="164" customFormat="1" ht="15">
      <c r="A18" s="167">
        <v>4</v>
      </c>
      <c r="B18" s="1104"/>
      <c r="C18" s="1965"/>
      <c r="D18" s="1965"/>
      <c r="E18" s="1966">
        <v>949</v>
      </c>
      <c r="F18" s="1968"/>
      <c r="G18" s="1969"/>
      <c r="H18" s="1969"/>
      <c r="I18" s="1966">
        <v>1590</v>
      </c>
      <c r="J18" s="1968"/>
      <c r="K18" s="1969"/>
      <c r="L18" s="1969"/>
      <c r="M18" s="1966">
        <v>13</v>
      </c>
      <c r="N18" s="1968"/>
      <c r="O18" s="1969"/>
      <c r="P18" s="1969"/>
      <c r="Q18" s="1966">
        <v>204</v>
      </c>
    </row>
    <row r="19" spans="1:19" s="164" customFormat="1" ht="15">
      <c r="A19" s="167">
        <v>5</v>
      </c>
      <c r="B19" s="1104"/>
      <c r="C19" s="1965"/>
      <c r="D19" s="1965"/>
      <c r="E19" s="1966">
        <v>1031</v>
      </c>
      <c r="F19" s="1968"/>
      <c r="G19" s="1969"/>
      <c r="H19" s="1969"/>
      <c r="I19" s="1966">
        <v>1756</v>
      </c>
      <c r="J19" s="1968"/>
      <c r="K19" s="1969"/>
      <c r="L19" s="1969"/>
      <c r="M19" s="1966">
        <v>12</v>
      </c>
      <c r="N19" s="1968"/>
      <c r="O19" s="1969"/>
      <c r="P19" s="1969"/>
      <c r="Q19" s="1966">
        <v>229</v>
      </c>
    </row>
    <row r="20" spans="1:19" s="164" customFormat="1" ht="15">
      <c r="A20" s="167">
        <v>6</v>
      </c>
      <c r="B20" s="1104"/>
      <c r="C20" s="1965"/>
      <c r="D20" s="1965"/>
      <c r="E20" s="1966">
        <v>1230</v>
      </c>
      <c r="F20" s="1968"/>
      <c r="G20" s="1969"/>
      <c r="H20" s="1969"/>
      <c r="I20" s="1966">
        <v>2210</v>
      </c>
      <c r="J20" s="1968"/>
      <c r="K20" s="1969"/>
      <c r="L20" s="1969"/>
      <c r="M20" s="1966">
        <v>37</v>
      </c>
      <c r="N20" s="1968"/>
      <c r="O20" s="1969"/>
      <c r="P20" s="1969"/>
      <c r="Q20" s="1966">
        <v>267</v>
      </c>
      <c r="S20" s="807"/>
    </row>
    <row r="21" spans="1:19" s="164" customFormat="1" ht="15">
      <c r="A21" s="167">
        <v>7</v>
      </c>
      <c r="B21" s="1104"/>
      <c r="C21" s="1965"/>
      <c r="D21" s="1965"/>
      <c r="E21" s="1966">
        <v>1433</v>
      </c>
      <c r="F21" s="1968"/>
      <c r="G21" s="1969"/>
      <c r="H21" s="1969"/>
      <c r="I21" s="1966">
        <v>2717</v>
      </c>
      <c r="J21" s="1968"/>
      <c r="K21" s="1969"/>
      <c r="L21" s="1969"/>
      <c r="M21" s="1966">
        <v>48</v>
      </c>
      <c r="N21" s="1968"/>
      <c r="O21" s="1969"/>
      <c r="P21" s="1969"/>
      <c r="Q21" s="1966">
        <v>296</v>
      </c>
      <c r="S21" s="807"/>
    </row>
    <row r="22" spans="1:19" s="164" customFormat="1" ht="15">
      <c r="A22" s="167">
        <v>8</v>
      </c>
      <c r="B22" s="1104"/>
      <c r="C22" s="1965"/>
      <c r="D22" s="1965"/>
      <c r="E22" s="1966">
        <v>1725</v>
      </c>
      <c r="F22" s="1968"/>
      <c r="G22" s="1969"/>
      <c r="H22" s="1969"/>
      <c r="I22" s="1966">
        <v>3168</v>
      </c>
      <c r="J22" s="1968"/>
      <c r="K22" s="1969"/>
      <c r="L22" s="1969"/>
      <c r="M22" s="1966">
        <v>91</v>
      </c>
      <c r="N22" s="1968"/>
      <c r="O22" s="1969"/>
      <c r="P22" s="1969"/>
      <c r="Q22" s="1966">
        <v>450</v>
      </c>
      <c r="S22" s="807"/>
    </row>
    <row r="23" spans="1:19" s="164" customFormat="1" ht="15">
      <c r="A23" s="167">
        <v>9</v>
      </c>
      <c r="B23" s="1104"/>
      <c r="C23" s="1965"/>
      <c r="D23" s="1965"/>
      <c r="E23" s="1966">
        <v>2046</v>
      </c>
      <c r="F23" s="1968"/>
      <c r="G23" s="1969"/>
      <c r="H23" s="1969"/>
      <c r="I23" s="1966">
        <v>3446</v>
      </c>
      <c r="J23" s="1968"/>
      <c r="K23" s="1969"/>
      <c r="L23" s="1969"/>
      <c r="M23" s="1966">
        <v>165</v>
      </c>
      <c r="N23" s="1968"/>
      <c r="O23" s="1969"/>
      <c r="P23" s="1969"/>
      <c r="Q23" s="1966">
        <v>516</v>
      </c>
      <c r="S23" s="807"/>
    </row>
    <row r="24" spans="1:19" s="164" customFormat="1" ht="15">
      <c r="A24" s="167">
        <v>10</v>
      </c>
      <c r="B24" s="1104"/>
      <c r="C24" s="1965"/>
      <c r="D24" s="1965"/>
      <c r="E24" s="1966">
        <v>2239</v>
      </c>
      <c r="F24" s="1968"/>
      <c r="G24" s="1969"/>
      <c r="H24" s="1969"/>
      <c r="I24" s="1966">
        <v>3555</v>
      </c>
      <c r="J24" s="1968"/>
      <c r="K24" s="1969"/>
      <c r="L24" s="1969"/>
      <c r="M24" s="1966">
        <v>207</v>
      </c>
      <c r="N24" s="1968"/>
      <c r="O24" s="1969"/>
      <c r="P24" s="1969"/>
      <c r="Q24" s="1966">
        <v>586</v>
      </c>
      <c r="S24" s="807"/>
    </row>
    <row r="25" spans="1:19" s="164" customFormat="1" ht="15">
      <c r="A25" s="167">
        <v>11</v>
      </c>
      <c r="B25" s="1104"/>
      <c r="C25" s="1965"/>
      <c r="D25" s="1965"/>
      <c r="E25" s="1966">
        <v>2254</v>
      </c>
      <c r="F25" s="1968"/>
      <c r="G25" s="1969"/>
      <c r="H25" s="1969"/>
      <c r="I25" s="1966">
        <v>3517</v>
      </c>
      <c r="J25" s="1968"/>
      <c r="K25" s="1969"/>
      <c r="L25" s="1969"/>
      <c r="M25" s="1966">
        <v>222</v>
      </c>
      <c r="N25" s="1968"/>
      <c r="O25" s="1969"/>
      <c r="P25" s="1969"/>
      <c r="Q25" s="1966">
        <v>573</v>
      </c>
      <c r="S25" s="807"/>
    </row>
    <row r="26" spans="1:19" s="164" customFormat="1" ht="15">
      <c r="A26" s="167">
        <v>12</v>
      </c>
      <c r="B26" s="1104"/>
      <c r="C26" s="1965"/>
      <c r="D26" s="1965"/>
      <c r="E26" s="1966">
        <v>2230</v>
      </c>
      <c r="F26" s="1968"/>
      <c r="G26" s="1969"/>
      <c r="H26" s="1969"/>
      <c r="I26" s="1966">
        <v>3527</v>
      </c>
      <c r="J26" s="1968"/>
      <c r="K26" s="1969"/>
      <c r="L26" s="1969"/>
      <c r="M26" s="1966">
        <v>210</v>
      </c>
      <c r="N26" s="1968"/>
      <c r="O26" s="1969"/>
      <c r="P26" s="1969"/>
      <c r="Q26" s="1966">
        <v>576</v>
      </c>
      <c r="S26" s="807"/>
    </row>
    <row r="27" spans="1:19" s="164" customFormat="1" ht="15">
      <c r="A27" s="167">
        <v>13</v>
      </c>
      <c r="B27" s="1104"/>
      <c r="C27" s="1965"/>
      <c r="D27" s="1965"/>
      <c r="E27" s="1966">
        <v>2275</v>
      </c>
      <c r="F27" s="1968"/>
      <c r="G27" s="1969"/>
      <c r="H27" s="1969"/>
      <c r="I27" s="1966">
        <v>3517</v>
      </c>
      <c r="J27" s="1968"/>
      <c r="K27" s="1969"/>
      <c r="L27" s="1969"/>
      <c r="M27" s="1966">
        <v>227</v>
      </c>
      <c r="N27" s="1968"/>
      <c r="O27" s="1969"/>
      <c r="P27" s="1969"/>
      <c r="Q27" s="1966">
        <v>616</v>
      </c>
      <c r="S27" s="807"/>
    </row>
    <row r="28" spans="1:19" s="164" customFormat="1" ht="15">
      <c r="A28" s="167">
        <v>14</v>
      </c>
      <c r="B28" s="1104"/>
      <c r="C28" s="1965"/>
      <c r="D28" s="1965"/>
      <c r="E28" s="1966">
        <v>2301</v>
      </c>
      <c r="F28" s="1968"/>
      <c r="G28" s="1969"/>
      <c r="H28" s="1969"/>
      <c r="I28" s="1966">
        <v>3518</v>
      </c>
      <c r="J28" s="1968"/>
      <c r="K28" s="1969"/>
      <c r="L28" s="1969"/>
      <c r="M28" s="1966">
        <v>255</v>
      </c>
      <c r="N28" s="1968"/>
      <c r="O28" s="1969"/>
      <c r="P28" s="1969"/>
      <c r="Q28" s="1966">
        <v>596</v>
      </c>
      <c r="S28" s="807"/>
    </row>
    <row r="29" spans="1:19" s="164" customFormat="1" ht="15">
      <c r="A29" s="167">
        <v>15</v>
      </c>
      <c r="B29" s="1104"/>
      <c r="C29" s="1965"/>
      <c r="D29" s="1965"/>
      <c r="E29" s="1966">
        <v>2276</v>
      </c>
      <c r="F29" s="1968"/>
      <c r="G29" s="1969"/>
      <c r="H29" s="1969"/>
      <c r="I29" s="1966">
        <v>3498</v>
      </c>
      <c r="J29" s="1968"/>
      <c r="K29" s="1969"/>
      <c r="L29" s="1969"/>
      <c r="M29" s="1966">
        <v>259</v>
      </c>
      <c r="N29" s="1968"/>
      <c r="O29" s="1969"/>
      <c r="P29" s="1969"/>
      <c r="Q29" s="1966">
        <v>612</v>
      </c>
      <c r="S29" s="807"/>
    </row>
    <row r="30" spans="1:19" s="164" customFormat="1" ht="15">
      <c r="A30" s="167">
        <v>16</v>
      </c>
      <c r="B30" s="1104"/>
      <c r="C30" s="1965"/>
      <c r="D30" s="1965"/>
      <c r="E30" s="1966">
        <v>2258</v>
      </c>
      <c r="F30" s="1968"/>
      <c r="G30" s="1969"/>
      <c r="H30" s="1969"/>
      <c r="I30" s="1966">
        <v>3304</v>
      </c>
      <c r="J30" s="1968"/>
      <c r="K30" s="1969"/>
      <c r="L30" s="1969"/>
      <c r="M30" s="1966">
        <v>239</v>
      </c>
      <c r="N30" s="1968"/>
      <c r="O30" s="1969"/>
      <c r="P30" s="1969"/>
      <c r="Q30" s="1966">
        <v>575</v>
      </c>
      <c r="S30" s="807"/>
    </row>
    <row r="31" spans="1:19" s="168" customFormat="1" ht="15">
      <c r="A31" s="167">
        <v>17</v>
      </c>
      <c r="B31" s="1104"/>
      <c r="C31" s="1965"/>
      <c r="D31" s="1965"/>
      <c r="E31" s="1966">
        <v>2234</v>
      </c>
      <c r="F31" s="1968"/>
      <c r="G31" s="1969"/>
      <c r="H31" s="1969"/>
      <c r="I31" s="1966">
        <v>3110</v>
      </c>
      <c r="J31" s="1968"/>
      <c r="K31" s="1969"/>
      <c r="L31" s="1969"/>
      <c r="M31" s="1966">
        <v>247</v>
      </c>
      <c r="N31" s="1968"/>
      <c r="O31" s="1969"/>
      <c r="P31" s="1969"/>
      <c r="Q31" s="1966">
        <v>449</v>
      </c>
      <c r="S31" s="807"/>
    </row>
    <row r="32" spans="1:19" s="168" customFormat="1" ht="15">
      <c r="A32" s="167">
        <v>18</v>
      </c>
      <c r="B32" s="1104"/>
      <c r="C32" s="1965"/>
      <c r="D32" s="1965"/>
      <c r="E32" s="1966">
        <v>2200</v>
      </c>
      <c r="F32" s="1968"/>
      <c r="G32" s="1969"/>
      <c r="H32" s="1969"/>
      <c r="I32" s="1966">
        <v>3084</v>
      </c>
      <c r="J32" s="1968"/>
      <c r="K32" s="1969"/>
      <c r="L32" s="1969"/>
      <c r="M32" s="1966">
        <v>231</v>
      </c>
      <c r="N32" s="1968"/>
      <c r="O32" s="1969"/>
      <c r="P32" s="1969"/>
      <c r="Q32" s="1966">
        <v>447</v>
      </c>
      <c r="S32" s="807"/>
    </row>
    <row r="33" spans="1:33" s="168" customFormat="1" ht="15">
      <c r="A33" s="167">
        <v>19</v>
      </c>
      <c r="B33" s="1104"/>
      <c r="C33" s="1965"/>
      <c r="D33" s="1965"/>
      <c r="E33" s="1966">
        <v>2090</v>
      </c>
      <c r="F33" s="1968"/>
      <c r="G33" s="1969"/>
      <c r="H33" s="1969"/>
      <c r="I33" s="1966">
        <v>3030</v>
      </c>
      <c r="J33" s="1968"/>
      <c r="K33" s="1969"/>
      <c r="L33" s="1969"/>
      <c r="M33" s="1966">
        <v>214</v>
      </c>
      <c r="N33" s="1968"/>
      <c r="O33" s="1969"/>
      <c r="P33" s="1969"/>
      <c r="Q33" s="1966">
        <v>428</v>
      </c>
      <c r="S33" s="807"/>
    </row>
    <row r="34" spans="1:33" s="168" customFormat="1" ht="15">
      <c r="A34" s="167">
        <v>20</v>
      </c>
      <c r="B34" s="1104"/>
      <c r="C34" s="1965"/>
      <c r="D34" s="1965"/>
      <c r="E34" s="1966">
        <v>1871</v>
      </c>
      <c r="F34" s="1968"/>
      <c r="G34" s="1969"/>
      <c r="H34" s="1969"/>
      <c r="I34" s="1966">
        <v>2910</v>
      </c>
      <c r="J34" s="1968"/>
      <c r="K34" s="1969"/>
      <c r="L34" s="1969"/>
      <c r="M34" s="1966">
        <v>169</v>
      </c>
      <c r="N34" s="1968"/>
      <c r="O34" s="1969"/>
      <c r="P34" s="1969"/>
      <c r="Q34" s="1966">
        <v>408</v>
      </c>
      <c r="S34" s="807"/>
    </row>
    <row r="35" spans="1:33" s="168" customFormat="1" ht="15">
      <c r="A35" s="167">
        <v>21</v>
      </c>
      <c r="B35" s="1104"/>
      <c r="C35" s="1965"/>
      <c r="D35" s="1965"/>
      <c r="E35" s="1966">
        <v>1708</v>
      </c>
      <c r="F35" s="1968"/>
      <c r="G35" s="1969"/>
      <c r="H35" s="1969"/>
      <c r="I35" s="1966">
        <v>2831</v>
      </c>
      <c r="J35" s="1968"/>
      <c r="K35" s="1969"/>
      <c r="L35" s="1969"/>
      <c r="M35" s="1966">
        <v>132</v>
      </c>
      <c r="N35" s="1968"/>
      <c r="O35" s="1969"/>
      <c r="P35" s="1969"/>
      <c r="Q35" s="1966">
        <v>330</v>
      </c>
      <c r="S35" s="807"/>
    </row>
    <row r="36" spans="1:33" s="168" customFormat="1" ht="15">
      <c r="A36" s="167">
        <v>22</v>
      </c>
      <c r="B36" s="1104"/>
      <c r="C36" s="1965"/>
      <c r="D36" s="1965"/>
      <c r="E36" s="1966">
        <v>1625</v>
      </c>
      <c r="F36" s="1968"/>
      <c r="G36" s="1969"/>
      <c r="H36" s="1969"/>
      <c r="I36" s="1966">
        <v>2571</v>
      </c>
      <c r="J36" s="1968"/>
      <c r="K36" s="1969"/>
      <c r="L36" s="1969"/>
      <c r="M36" s="1966">
        <v>126</v>
      </c>
      <c r="N36" s="1968"/>
      <c r="O36" s="1969"/>
      <c r="P36" s="1969"/>
      <c r="Q36" s="1966">
        <v>290</v>
      </c>
      <c r="S36" s="807"/>
    </row>
    <row r="37" spans="1:33" s="168" customFormat="1" ht="15">
      <c r="A37" s="167">
        <v>23</v>
      </c>
      <c r="B37" s="1104"/>
      <c r="C37" s="1965"/>
      <c r="D37" s="1965"/>
      <c r="E37" s="1966">
        <v>1393</v>
      </c>
      <c r="F37" s="1968"/>
      <c r="G37" s="1969"/>
      <c r="H37" s="1969"/>
      <c r="I37" s="1966">
        <v>2209</v>
      </c>
      <c r="J37" s="1968"/>
      <c r="K37" s="1969"/>
      <c r="L37" s="1969"/>
      <c r="M37" s="1966">
        <v>82</v>
      </c>
      <c r="N37" s="1968"/>
      <c r="O37" s="1969"/>
      <c r="P37" s="1969"/>
      <c r="Q37" s="1966">
        <v>246</v>
      </c>
    </row>
    <row r="38" spans="1:33" s="168" customFormat="1" ht="15">
      <c r="A38" s="167" t="s">
        <v>19</v>
      </c>
      <c r="B38" s="1175"/>
      <c r="C38" s="1574"/>
      <c r="D38" s="1574"/>
      <c r="E38" s="1575">
        <f>SUM(E14:E37)</f>
        <v>41595</v>
      </c>
      <c r="F38" s="1574"/>
      <c r="G38" s="1574"/>
      <c r="H38" s="1574"/>
      <c r="I38" s="1575">
        <f>SUM(I14:I37)</f>
        <v>66037</v>
      </c>
      <c r="J38" s="1574"/>
      <c r="K38" s="1574"/>
      <c r="L38" s="1574"/>
      <c r="M38" s="1575">
        <f>SUM(M14:M37)</f>
        <v>3205</v>
      </c>
      <c r="N38" s="1574"/>
      <c r="O38" s="1574"/>
      <c r="P38" s="1574"/>
      <c r="Q38" s="1575">
        <f>SUM(Q14:Q37)</f>
        <v>9443</v>
      </c>
    </row>
    <row r="39" spans="1:33" s="157" customFormat="1" ht="12.75" customHeight="1">
      <c r="A39" s="157" t="s">
        <v>20</v>
      </c>
      <c r="R39" s="1021"/>
      <c r="S39" s="1021"/>
      <c r="T39" s="1021"/>
      <c r="U39" s="1021"/>
      <c r="V39" s="1021"/>
      <c r="W39" s="1021"/>
      <c r="X39" s="1021"/>
      <c r="Y39" s="1021"/>
      <c r="Z39" s="1021"/>
      <c r="AA39" s="1021"/>
      <c r="AB39" s="1021"/>
      <c r="AC39" s="1021"/>
      <c r="AD39" s="1021"/>
      <c r="AE39" s="1021"/>
      <c r="AF39" s="1021"/>
      <c r="AG39" s="1021"/>
    </row>
    <row r="40" spans="1:33" s="157" customFormat="1" ht="12.75" customHeight="1">
      <c r="A40" s="157" t="s">
        <v>21</v>
      </c>
      <c r="R40" s="1021"/>
      <c r="S40" s="1021"/>
      <c r="T40" s="1021"/>
      <c r="U40" s="1021"/>
      <c r="V40" s="1021"/>
      <c r="W40" s="1021"/>
      <c r="X40" s="1021"/>
      <c r="Y40" s="1021"/>
      <c r="Z40" s="1021"/>
      <c r="AA40" s="1021"/>
      <c r="AB40" s="1021"/>
      <c r="AC40" s="1021"/>
      <c r="AD40" s="1021"/>
      <c r="AE40" s="1021"/>
      <c r="AF40" s="1021"/>
      <c r="AG40" s="1021"/>
    </row>
    <row r="41" spans="1:33">
      <c r="A41" s="157" t="s">
        <v>563</v>
      </c>
      <c r="K41" s="157"/>
      <c r="L41" s="157"/>
      <c r="M41" s="157"/>
      <c r="N41" s="157"/>
      <c r="O41" s="157"/>
      <c r="P41" s="157"/>
      <c r="Q41" s="157"/>
      <c r="R41" s="1022"/>
      <c r="S41" s="1022"/>
      <c r="T41" s="1022"/>
      <c r="U41" s="1022"/>
      <c r="V41" s="1022"/>
      <c r="W41" s="1022"/>
      <c r="X41" s="1022"/>
      <c r="Y41" s="1022"/>
      <c r="Z41" s="1022"/>
      <c r="AA41" s="1022"/>
      <c r="AB41" s="1022"/>
      <c r="AC41" s="1022"/>
      <c r="AD41" s="1022"/>
      <c r="AE41" s="1022"/>
      <c r="AF41" s="1022"/>
      <c r="AG41" s="1022"/>
    </row>
    <row r="42" spans="1:33">
      <c r="A42" s="157" t="s">
        <v>23</v>
      </c>
      <c r="R42" s="1022"/>
      <c r="S42" s="1022"/>
      <c r="T42" s="1022"/>
      <c r="U42" s="1022"/>
      <c r="V42" s="1022"/>
      <c r="W42" s="1022"/>
      <c r="X42" s="1022"/>
      <c r="Y42" s="1022"/>
      <c r="Z42" s="1022"/>
      <c r="AA42" s="1022"/>
      <c r="AB42" s="1022"/>
      <c r="AC42" s="1022"/>
      <c r="AD42" s="1022"/>
      <c r="AE42" s="1022"/>
      <c r="AF42" s="1022"/>
      <c r="AG42" s="1022"/>
    </row>
    <row r="43" spans="1:33">
      <c r="R43" s="1022"/>
      <c r="S43" s="1022"/>
      <c r="T43" s="1022"/>
      <c r="U43" s="1022"/>
      <c r="V43" s="1022"/>
      <c r="W43" s="1022"/>
      <c r="X43" s="1022"/>
      <c r="Y43" s="1022"/>
      <c r="Z43" s="1022"/>
      <c r="AA43" s="1022"/>
      <c r="AB43" s="1022"/>
      <c r="AC43" s="1022"/>
      <c r="AD43" s="1022"/>
      <c r="AE43" s="1022"/>
      <c r="AF43" s="1022"/>
      <c r="AG43" s="1022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5">
    <tabColor rgb="FF92D050"/>
  </sheetPr>
  <dimension ref="A1:AG43"/>
  <sheetViews>
    <sheetView zoomScale="85" zoomScaleNormal="85" workbookViewId="0">
      <selection activeCell="C34" sqref="C34"/>
    </sheetView>
  </sheetViews>
  <sheetFormatPr defaultColWidth="9.140625" defaultRowHeight="12.75"/>
  <cols>
    <col min="1" max="1" width="5.42578125" style="169" customWidth="1"/>
    <col min="2" max="3" width="11.28515625" style="169" customWidth="1"/>
    <col min="4" max="4" width="11.28515625" style="169" hidden="1" customWidth="1"/>
    <col min="5" max="7" width="11.28515625" style="169" customWidth="1"/>
    <col min="8" max="8" width="11.28515625" style="169" hidden="1" customWidth="1"/>
    <col min="9" max="9" width="13.5703125" style="169" customWidth="1"/>
    <col min="10" max="11" width="11.28515625" style="169" customWidth="1"/>
    <col min="12" max="12" width="11.28515625" style="169" hidden="1" customWidth="1"/>
    <col min="13" max="15" width="11.28515625" style="169" customWidth="1"/>
    <col min="16" max="16" width="11.28515625" style="169" hidden="1" customWidth="1"/>
    <col min="17" max="17" width="11.28515625" style="169" customWidth="1"/>
    <col min="18" max="16384" width="9.140625" style="169"/>
  </cols>
  <sheetData>
    <row r="1" spans="1:33" s="157" customFormat="1" ht="18.75" customHeight="1">
      <c r="B1" s="2300" t="s">
        <v>405</v>
      </c>
      <c r="C1" s="2083"/>
      <c r="D1" s="2083"/>
      <c r="E1" s="2083"/>
      <c r="F1" s="2083"/>
      <c r="J1" s="799" t="s">
        <v>171</v>
      </c>
      <c r="N1" s="2294" t="s">
        <v>50</v>
      </c>
      <c r="O1" s="2294"/>
      <c r="P1" s="2294"/>
      <c r="Q1" s="2294"/>
      <c r="R1" s="1021"/>
      <c r="S1" s="1021"/>
      <c r="T1" s="1021"/>
      <c r="U1" s="1021"/>
      <c r="V1" s="1021"/>
      <c r="W1" s="1021"/>
      <c r="X1" s="1021"/>
      <c r="Y1" s="1021"/>
      <c r="Z1" s="1021"/>
      <c r="AA1" s="1021"/>
      <c r="AB1" s="1021"/>
      <c r="AC1" s="1021"/>
      <c r="AD1" s="1021"/>
      <c r="AE1" s="1021"/>
      <c r="AF1" s="1021"/>
      <c r="AG1" s="1021"/>
    </row>
    <row r="2" spans="1:33" s="157" customFormat="1" ht="10.5" customHeight="1">
      <c r="B2" s="2295" t="s">
        <v>1</v>
      </c>
      <c r="C2" s="2090"/>
      <c r="D2" s="2090"/>
      <c r="E2" s="2090"/>
      <c r="F2" s="2090"/>
      <c r="N2" s="2295" t="s">
        <v>2</v>
      </c>
      <c r="O2" s="2296"/>
      <c r="P2" s="2296"/>
      <c r="Q2" s="2296"/>
      <c r="R2" s="1021"/>
      <c r="S2" s="1021"/>
      <c r="T2" s="1021"/>
      <c r="U2" s="1021"/>
      <c r="V2" s="1021"/>
      <c r="W2" s="1021"/>
      <c r="X2" s="1021"/>
      <c r="Y2" s="1021"/>
      <c r="Z2" s="1021"/>
      <c r="AA2" s="1021"/>
      <c r="AB2" s="1021"/>
      <c r="AC2" s="1021"/>
      <c r="AD2" s="1021"/>
      <c r="AE2" s="1021"/>
      <c r="AF2" s="1021"/>
      <c r="AG2" s="1021"/>
    </row>
    <row r="3" spans="1:33" s="157" customFormat="1" ht="13.5" customHeight="1">
      <c r="N3" s="157" t="s">
        <v>3</v>
      </c>
      <c r="R3" s="1021"/>
      <c r="S3" s="1021"/>
      <c r="T3" s="1021"/>
      <c r="U3" s="1021"/>
      <c r="V3" s="1021"/>
      <c r="W3" s="1021"/>
      <c r="X3" s="1021"/>
      <c r="Y3" s="1021"/>
      <c r="Z3" s="1021"/>
      <c r="AA3" s="1021"/>
      <c r="AB3" s="1021"/>
      <c r="AC3" s="1021"/>
      <c r="AD3" s="1021"/>
      <c r="AE3" s="1021"/>
      <c r="AF3" s="1021"/>
      <c r="AG3" s="1021"/>
    </row>
    <row r="4" spans="1:33" s="157" customFormat="1" ht="15" customHeight="1">
      <c r="B4" s="2299" t="s">
        <v>4</v>
      </c>
      <c r="C4" s="2083"/>
      <c r="D4" s="159"/>
      <c r="E4" s="1021"/>
      <c r="F4" s="1021"/>
      <c r="G4" s="1021"/>
      <c r="H4" s="1021"/>
      <c r="I4" s="817" t="s">
        <v>5</v>
      </c>
      <c r="J4" s="158"/>
      <c r="K4" s="158"/>
      <c r="L4" s="158"/>
      <c r="O4" s="160" t="s">
        <v>185</v>
      </c>
      <c r="R4" s="1021"/>
      <c r="S4" s="1021"/>
      <c r="T4" s="1021"/>
      <c r="U4" s="1021"/>
      <c r="V4" s="1021"/>
      <c r="W4" s="1021"/>
      <c r="X4" s="1021"/>
      <c r="Y4" s="1021"/>
      <c r="Z4" s="1021"/>
      <c r="AA4" s="1021"/>
      <c r="AB4" s="1021"/>
      <c r="AC4" s="1021"/>
      <c r="AD4" s="1021"/>
      <c r="AE4" s="1021"/>
      <c r="AF4" s="1021"/>
      <c r="AG4" s="1021"/>
    </row>
    <row r="5" spans="1:33" s="157" customFormat="1" ht="9.75" customHeight="1">
      <c r="B5" s="2304" t="s">
        <v>7</v>
      </c>
      <c r="C5" s="2081"/>
      <c r="D5" s="158"/>
      <c r="E5" s="158"/>
      <c r="R5" s="1021"/>
      <c r="S5" s="1021"/>
      <c r="T5" s="1021"/>
      <c r="U5" s="1021"/>
      <c r="V5" s="1021"/>
      <c r="W5" s="1021"/>
      <c r="X5" s="1021"/>
      <c r="Y5" s="1021"/>
      <c r="Z5" s="1021"/>
      <c r="AA5" s="1021"/>
      <c r="AB5" s="1021"/>
      <c r="AC5" s="1021"/>
      <c r="AD5" s="1021"/>
      <c r="AE5" s="1021"/>
      <c r="AF5" s="1021"/>
      <c r="AG5" s="1021"/>
    </row>
    <row r="6" spans="1:33" s="157" customFormat="1" ht="12" customHeight="1">
      <c r="A6" s="2297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21"/>
      <c r="S6" s="1021"/>
      <c r="T6" s="1021"/>
      <c r="U6" s="1021"/>
      <c r="V6" s="1021"/>
      <c r="W6" s="1021"/>
      <c r="X6" s="1021"/>
      <c r="Y6" s="1021"/>
      <c r="Z6" s="1021"/>
      <c r="AA6" s="1021"/>
      <c r="AB6" s="1021"/>
      <c r="AC6" s="1021"/>
      <c r="AD6" s="1021"/>
      <c r="AE6" s="1021"/>
      <c r="AF6" s="1021"/>
      <c r="AG6" s="1021"/>
    </row>
    <row r="7" spans="1:33" s="157" customFormat="1" ht="15.75">
      <c r="A7" s="2298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21"/>
      <c r="S7" s="1021"/>
      <c r="T7" s="1021"/>
      <c r="U7" s="1021"/>
      <c r="V7" s="1021"/>
      <c r="W7" s="1021"/>
      <c r="X7" s="1021"/>
      <c r="Y7" s="1021"/>
      <c r="Z7" s="1021"/>
      <c r="AA7" s="1021"/>
      <c r="AB7" s="1021"/>
      <c r="AC7" s="1021"/>
      <c r="AD7" s="1021"/>
      <c r="AE7" s="1021"/>
      <c r="AF7" s="1021"/>
      <c r="AG7" s="1021"/>
    </row>
    <row r="8" spans="1:33" s="157" customFormat="1" ht="9" customHeight="1">
      <c r="A8" s="1263" t="s">
        <v>312</v>
      </c>
      <c r="B8" s="1263" t="s">
        <v>313</v>
      </c>
      <c r="R8" s="1021"/>
      <c r="S8" s="1021"/>
      <c r="T8" s="1021"/>
      <c r="U8" s="1021"/>
      <c r="V8" s="1021"/>
      <c r="W8" s="1021"/>
      <c r="X8" s="1021"/>
      <c r="Y8" s="1021"/>
      <c r="Z8" s="1021"/>
      <c r="AA8" s="1021"/>
      <c r="AB8" s="1021"/>
      <c r="AC8" s="1021"/>
      <c r="AD8" s="1021"/>
      <c r="AE8" s="1021"/>
      <c r="AF8" s="1021"/>
      <c r="AG8" s="1021"/>
    </row>
    <row r="9" spans="1:33" s="157" customFormat="1">
      <c r="A9" s="2301" t="s">
        <v>9</v>
      </c>
      <c r="B9" s="2291" t="s">
        <v>10</v>
      </c>
      <c r="C9" s="2292"/>
      <c r="D9" s="2292"/>
      <c r="E9" s="2292"/>
      <c r="F9" s="2292"/>
      <c r="G9" s="2292"/>
      <c r="H9" s="2292"/>
      <c r="I9" s="2293"/>
      <c r="J9" s="2291" t="s">
        <v>11</v>
      </c>
      <c r="K9" s="2292"/>
      <c r="L9" s="2292"/>
      <c r="M9" s="2292"/>
      <c r="N9" s="2292"/>
      <c r="O9" s="2292"/>
      <c r="P9" s="2292"/>
      <c r="Q9" s="2293"/>
      <c r="R9" s="1021"/>
      <c r="S9" s="1021"/>
      <c r="T9" s="1021"/>
      <c r="U9" s="1021"/>
      <c r="V9" s="1021"/>
      <c r="W9" s="1021"/>
      <c r="X9" s="1021"/>
      <c r="Y9" s="1021"/>
      <c r="Z9" s="1021"/>
      <c r="AA9" s="1021"/>
      <c r="AB9" s="1021"/>
      <c r="AC9" s="1021"/>
      <c r="AD9" s="1021"/>
      <c r="AE9" s="1021"/>
      <c r="AF9" s="1021"/>
      <c r="AG9" s="1021"/>
    </row>
    <row r="10" spans="1:33" s="157" customFormat="1">
      <c r="A10" s="2302"/>
      <c r="B10" s="2288" t="s">
        <v>186</v>
      </c>
      <c r="C10" s="2289"/>
      <c r="D10" s="2289"/>
      <c r="E10" s="2290"/>
      <c r="F10" s="2288" t="s">
        <v>188</v>
      </c>
      <c r="G10" s="2097"/>
      <c r="H10" s="2097"/>
      <c r="I10" s="2098"/>
      <c r="J10" s="2288" t="s">
        <v>187</v>
      </c>
      <c r="K10" s="2289"/>
      <c r="L10" s="2289"/>
      <c r="M10" s="2290"/>
      <c r="N10" s="2288" t="s">
        <v>188</v>
      </c>
      <c r="O10" s="2289"/>
      <c r="P10" s="2289"/>
      <c r="Q10" s="2290"/>
      <c r="R10" s="1021"/>
      <c r="S10" s="1021"/>
      <c r="T10" s="1021"/>
      <c r="U10" s="1021"/>
      <c r="V10" s="1021"/>
      <c r="W10" s="1021"/>
      <c r="X10" s="1021"/>
      <c r="Y10" s="1021"/>
      <c r="Z10" s="1021"/>
      <c r="AA10" s="1021"/>
      <c r="AB10" s="1021"/>
      <c r="AC10" s="1021"/>
      <c r="AD10" s="1021"/>
      <c r="AE10" s="1021"/>
      <c r="AF10" s="1021"/>
      <c r="AG10" s="1021"/>
    </row>
    <row r="11" spans="1:33" s="157" customFormat="1">
      <c r="A11" s="2302"/>
      <c r="B11" s="2288" t="s">
        <v>14</v>
      </c>
      <c r="C11" s="2289"/>
      <c r="E11" s="162">
        <v>12000</v>
      </c>
      <c r="F11" s="2288" t="s">
        <v>14</v>
      </c>
      <c r="G11" s="2289"/>
      <c r="H11" s="161"/>
      <c r="I11" s="162">
        <v>12000</v>
      </c>
      <c r="J11" s="2288" t="s">
        <v>14</v>
      </c>
      <c r="K11" s="2289"/>
      <c r="L11" s="161"/>
      <c r="M11" s="162">
        <f>E11</f>
        <v>12000</v>
      </c>
      <c r="N11" s="2288" t="s">
        <v>14</v>
      </c>
      <c r="O11" s="2289"/>
      <c r="P11" s="161"/>
      <c r="Q11" s="162">
        <f>I11</f>
        <v>12000</v>
      </c>
      <c r="R11" s="1021"/>
      <c r="S11" s="1021"/>
      <c r="T11" s="1021"/>
      <c r="U11" s="1021"/>
      <c r="V11" s="1021"/>
      <c r="W11" s="1021"/>
      <c r="X11" s="1021"/>
      <c r="Y11" s="1021"/>
      <c r="Z11" s="1021"/>
      <c r="AA11" s="1021"/>
      <c r="AB11" s="1021"/>
      <c r="AC11" s="1021"/>
      <c r="AD11" s="1021"/>
      <c r="AE11" s="1021"/>
      <c r="AF11" s="1021"/>
      <c r="AG11" s="1021"/>
    </row>
    <row r="12" spans="1:33" s="164" customFormat="1" ht="35.25" customHeight="1">
      <c r="A12" s="2303"/>
      <c r="B12" s="163" t="s">
        <v>16</v>
      </c>
      <c r="C12" s="163" t="s">
        <v>17</v>
      </c>
      <c r="D12" s="163"/>
      <c r="E12" s="163" t="s">
        <v>18</v>
      </c>
      <c r="F12" s="163" t="s">
        <v>16</v>
      </c>
      <c r="G12" s="163" t="s">
        <v>17</v>
      </c>
      <c r="H12" s="163"/>
      <c r="I12" s="163" t="s">
        <v>18</v>
      </c>
      <c r="J12" s="163" t="s">
        <v>16</v>
      </c>
      <c r="K12" s="163" t="s">
        <v>17</v>
      </c>
      <c r="L12" s="163"/>
      <c r="M12" s="163" t="s">
        <v>18</v>
      </c>
      <c r="N12" s="163" t="s">
        <v>16</v>
      </c>
      <c r="O12" s="163" t="s">
        <v>17</v>
      </c>
      <c r="P12" s="163"/>
      <c r="Q12" s="163" t="s">
        <v>18</v>
      </c>
    </row>
    <row r="13" spans="1:33" s="166" customFormat="1" ht="11.25">
      <c r="A13" s="165">
        <v>1</v>
      </c>
      <c r="B13" s="165">
        <v>2</v>
      </c>
      <c r="C13" s="165">
        <v>3</v>
      </c>
      <c r="D13" s="165"/>
      <c r="E13" s="165">
        <v>4</v>
      </c>
      <c r="F13" s="165">
        <v>5</v>
      </c>
      <c r="G13" s="165">
        <v>6</v>
      </c>
      <c r="H13" s="165"/>
      <c r="I13" s="165">
        <v>7</v>
      </c>
      <c r="J13" s="165">
        <v>8</v>
      </c>
      <c r="K13" s="165">
        <v>9</v>
      </c>
      <c r="L13" s="165"/>
      <c r="M13" s="165">
        <v>10</v>
      </c>
      <c r="N13" s="165">
        <v>11</v>
      </c>
      <c r="O13" s="165">
        <v>12</v>
      </c>
      <c r="P13" s="165"/>
      <c r="Q13" s="165">
        <v>13</v>
      </c>
    </row>
    <row r="14" spans="1:33" s="164" customFormat="1" ht="15">
      <c r="A14" s="167">
        <v>0</v>
      </c>
      <c r="B14" s="1104"/>
      <c r="C14" s="1965"/>
      <c r="D14" s="1965"/>
      <c r="E14" s="1966">
        <v>511</v>
      </c>
      <c r="F14" s="1967"/>
      <c r="G14" s="1965"/>
      <c r="H14" s="1965"/>
      <c r="I14" s="1966">
        <v>379</v>
      </c>
      <c r="J14" s="1967"/>
      <c r="K14" s="1965"/>
      <c r="L14" s="1965"/>
      <c r="M14" s="1966">
        <v>33</v>
      </c>
      <c r="N14" s="1967"/>
      <c r="O14" s="1965"/>
      <c r="P14" s="1965"/>
      <c r="Q14" s="1966">
        <v>10</v>
      </c>
    </row>
    <row r="15" spans="1:33" s="1444" customFormat="1" ht="15">
      <c r="A15" s="1443">
        <v>1</v>
      </c>
      <c r="B15" s="1104"/>
      <c r="C15" s="1965"/>
      <c r="D15" s="1965"/>
      <c r="E15" s="1966">
        <v>461</v>
      </c>
      <c r="F15" s="1967"/>
      <c r="G15" s="1965"/>
      <c r="H15" s="1965"/>
      <c r="I15" s="1966">
        <v>348</v>
      </c>
      <c r="J15" s="1967"/>
      <c r="K15" s="1965"/>
      <c r="L15" s="1965"/>
      <c r="M15" s="1966">
        <v>33</v>
      </c>
      <c r="N15" s="1967"/>
      <c r="O15" s="1965"/>
      <c r="P15" s="1965"/>
      <c r="Q15" s="1966">
        <v>5</v>
      </c>
    </row>
    <row r="16" spans="1:33" s="164" customFormat="1" ht="15">
      <c r="A16" s="167">
        <v>2</v>
      </c>
      <c r="B16" s="1104"/>
      <c r="C16" s="1965"/>
      <c r="D16" s="1965"/>
      <c r="E16" s="1966">
        <v>427</v>
      </c>
      <c r="F16" s="1967"/>
      <c r="G16" s="1965"/>
      <c r="H16" s="1965"/>
      <c r="I16" s="1966">
        <v>323</v>
      </c>
      <c r="J16" s="1967"/>
      <c r="K16" s="1965"/>
      <c r="L16" s="1965"/>
      <c r="M16" s="1966">
        <v>29</v>
      </c>
      <c r="N16" s="1967"/>
      <c r="O16" s="1965"/>
      <c r="P16" s="1965"/>
      <c r="Q16" s="1966">
        <v>6</v>
      </c>
    </row>
    <row r="17" spans="1:19" s="164" customFormat="1" ht="15">
      <c r="A17" s="167">
        <v>3</v>
      </c>
      <c r="B17" s="1104"/>
      <c r="C17" s="1965"/>
      <c r="D17" s="1965"/>
      <c r="E17" s="1966">
        <v>411</v>
      </c>
      <c r="F17" s="1967"/>
      <c r="G17" s="1965"/>
      <c r="H17" s="1965"/>
      <c r="I17" s="1966">
        <v>313</v>
      </c>
      <c r="J17" s="1967"/>
      <c r="K17" s="1965"/>
      <c r="L17" s="1965"/>
      <c r="M17" s="1966">
        <v>28</v>
      </c>
      <c r="N17" s="1967"/>
      <c r="O17" s="1965"/>
      <c r="P17" s="1965"/>
      <c r="Q17" s="1966">
        <v>6</v>
      </c>
    </row>
    <row r="18" spans="1:19" s="164" customFormat="1" ht="15">
      <c r="A18" s="167">
        <v>4</v>
      </c>
      <c r="B18" s="1104"/>
      <c r="C18" s="1965"/>
      <c r="D18" s="1965"/>
      <c r="E18" s="1966">
        <v>402</v>
      </c>
      <c r="F18" s="1967"/>
      <c r="G18" s="1965"/>
      <c r="H18" s="1965"/>
      <c r="I18" s="1966">
        <v>347</v>
      </c>
      <c r="J18" s="1967"/>
      <c r="K18" s="1965"/>
      <c r="L18" s="1965"/>
      <c r="M18" s="1966">
        <v>37</v>
      </c>
      <c r="N18" s="1967"/>
      <c r="O18" s="1965"/>
      <c r="P18" s="1965"/>
      <c r="Q18" s="1966">
        <v>13</v>
      </c>
    </row>
    <row r="19" spans="1:19" s="164" customFormat="1" ht="15">
      <c r="A19" s="167">
        <v>5</v>
      </c>
      <c r="B19" s="1104"/>
      <c r="C19" s="1965"/>
      <c r="D19" s="1965"/>
      <c r="E19" s="1966">
        <v>420</v>
      </c>
      <c r="F19" s="1967"/>
      <c r="G19" s="1965"/>
      <c r="H19" s="1965"/>
      <c r="I19" s="1966">
        <v>350</v>
      </c>
      <c r="J19" s="1967"/>
      <c r="K19" s="1965"/>
      <c r="L19" s="1965"/>
      <c r="M19" s="1966">
        <v>48</v>
      </c>
      <c r="N19" s="1967"/>
      <c r="O19" s="1965"/>
      <c r="P19" s="1965"/>
      <c r="Q19" s="1966">
        <v>14</v>
      </c>
    </row>
    <row r="20" spans="1:19" s="164" customFormat="1" ht="15">
      <c r="A20" s="167">
        <v>6</v>
      </c>
      <c r="B20" s="1104"/>
      <c r="C20" s="1965"/>
      <c r="D20" s="1965"/>
      <c r="E20" s="1966">
        <v>545</v>
      </c>
      <c r="F20" s="1967"/>
      <c r="G20" s="1965"/>
      <c r="H20" s="1965"/>
      <c r="I20" s="1966">
        <v>405</v>
      </c>
      <c r="J20" s="1967"/>
      <c r="K20" s="1965"/>
      <c r="L20" s="1965"/>
      <c r="M20" s="1966">
        <v>66</v>
      </c>
      <c r="N20" s="1967"/>
      <c r="O20" s="1965"/>
      <c r="P20" s="1965"/>
      <c r="Q20" s="1966">
        <v>20</v>
      </c>
      <c r="S20" s="807"/>
    </row>
    <row r="21" spans="1:19" s="164" customFormat="1" ht="15">
      <c r="A21" s="167">
        <v>7</v>
      </c>
      <c r="B21" s="1104"/>
      <c r="C21" s="1965"/>
      <c r="D21" s="1965"/>
      <c r="E21" s="1966">
        <v>615</v>
      </c>
      <c r="F21" s="1967"/>
      <c r="G21" s="1965"/>
      <c r="H21" s="1965"/>
      <c r="I21" s="1966">
        <v>465</v>
      </c>
      <c r="J21" s="1967"/>
      <c r="K21" s="1965"/>
      <c r="L21" s="1965"/>
      <c r="M21" s="1966">
        <v>68</v>
      </c>
      <c r="N21" s="1967"/>
      <c r="O21" s="1965"/>
      <c r="P21" s="1965"/>
      <c r="Q21" s="1966">
        <v>24</v>
      </c>
      <c r="S21" s="807"/>
    </row>
    <row r="22" spans="1:19" s="164" customFormat="1" ht="15">
      <c r="A22" s="167">
        <v>8</v>
      </c>
      <c r="B22" s="1104"/>
      <c r="C22" s="1965"/>
      <c r="D22" s="1965"/>
      <c r="E22" s="1966">
        <v>696</v>
      </c>
      <c r="F22" s="1967"/>
      <c r="G22" s="1965"/>
      <c r="H22" s="1965"/>
      <c r="I22" s="1966">
        <v>600</v>
      </c>
      <c r="J22" s="1967"/>
      <c r="K22" s="1965"/>
      <c r="L22" s="1965"/>
      <c r="M22" s="1966">
        <v>78</v>
      </c>
      <c r="N22" s="1967"/>
      <c r="O22" s="1965"/>
      <c r="P22" s="1965"/>
      <c r="Q22" s="1966">
        <v>15</v>
      </c>
      <c r="S22" s="807"/>
    </row>
    <row r="23" spans="1:19" s="164" customFormat="1" ht="15">
      <c r="A23" s="167">
        <v>9</v>
      </c>
      <c r="B23" s="1104"/>
      <c r="C23" s="1965"/>
      <c r="D23" s="1965"/>
      <c r="E23" s="1966">
        <v>742</v>
      </c>
      <c r="F23" s="1967"/>
      <c r="G23" s="1965"/>
      <c r="H23" s="1965"/>
      <c r="I23" s="1966">
        <v>666</v>
      </c>
      <c r="J23" s="1967"/>
      <c r="K23" s="1965"/>
      <c r="L23" s="1965"/>
      <c r="M23" s="1966">
        <v>84</v>
      </c>
      <c r="N23" s="1967"/>
      <c r="O23" s="1965"/>
      <c r="P23" s="1965"/>
      <c r="Q23" s="1966">
        <v>13</v>
      </c>
      <c r="S23" s="807"/>
    </row>
    <row r="24" spans="1:19" s="164" customFormat="1" ht="15">
      <c r="A24" s="167">
        <v>10</v>
      </c>
      <c r="B24" s="1104"/>
      <c r="C24" s="1965"/>
      <c r="D24" s="1965"/>
      <c r="E24" s="1966">
        <v>798</v>
      </c>
      <c r="F24" s="1967"/>
      <c r="G24" s="1965"/>
      <c r="H24" s="1965"/>
      <c r="I24" s="1966">
        <v>713</v>
      </c>
      <c r="J24" s="1967"/>
      <c r="K24" s="1965"/>
      <c r="L24" s="1965"/>
      <c r="M24" s="1966">
        <v>91</v>
      </c>
      <c r="N24" s="1967"/>
      <c r="O24" s="1965"/>
      <c r="P24" s="1965"/>
      <c r="Q24" s="1966">
        <v>33</v>
      </c>
      <c r="S24" s="807"/>
    </row>
    <row r="25" spans="1:19" s="164" customFormat="1" ht="15">
      <c r="A25" s="167">
        <v>11</v>
      </c>
      <c r="B25" s="1104"/>
      <c r="C25" s="1965"/>
      <c r="D25" s="1965"/>
      <c r="E25" s="1966">
        <v>792</v>
      </c>
      <c r="F25" s="1967"/>
      <c r="G25" s="1965"/>
      <c r="H25" s="1965"/>
      <c r="I25" s="1966">
        <v>732</v>
      </c>
      <c r="J25" s="1967"/>
      <c r="K25" s="1965"/>
      <c r="L25" s="1965"/>
      <c r="M25" s="1966">
        <v>95</v>
      </c>
      <c r="N25" s="1967"/>
      <c r="O25" s="1965"/>
      <c r="P25" s="1965"/>
      <c r="Q25" s="1966">
        <v>36</v>
      </c>
      <c r="S25" s="807"/>
    </row>
    <row r="26" spans="1:19" s="164" customFormat="1" ht="15">
      <c r="A26" s="167">
        <v>12</v>
      </c>
      <c r="B26" s="1104"/>
      <c r="C26" s="1965"/>
      <c r="D26" s="1965"/>
      <c r="E26" s="1966">
        <v>821</v>
      </c>
      <c r="F26" s="1967"/>
      <c r="G26" s="1965"/>
      <c r="H26" s="1965"/>
      <c r="I26" s="1966">
        <v>750</v>
      </c>
      <c r="J26" s="1967"/>
      <c r="K26" s="1965"/>
      <c r="L26" s="1965"/>
      <c r="M26" s="1966">
        <v>106</v>
      </c>
      <c r="N26" s="1967"/>
      <c r="O26" s="1965"/>
      <c r="P26" s="1965"/>
      <c r="Q26" s="1966">
        <v>68</v>
      </c>
      <c r="S26" s="807"/>
    </row>
    <row r="27" spans="1:19" s="164" customFormat="1" ht="15">
      <c r="A27" s="167">
        <v>13</v>
      </c>
      <c r="B27" s="1104"/>
      <c r="C27" s="1965"/>
      <c r="D27" s="1965"/>
      <c r="E27" s="1966">
        <v>798</v>
      </c>
      <c r="F27" s="1967"/>
      <c r="G27" s="1965"/>
      <c r="H27" s="1965"/>
      <c r="I27" s="1966">
        <v>720</v>
      </c>
      <c r="J27" s="1967"/>
      <c r="K27" s="1965"/>
      <c r="L27" s="1965"/>
      <c r="M27" s="1966">
        <v>97</v>
      </c>
      <c r="N27" s="1967"/>
      <c r="O27" s="1965"/>
      <c r="P27" s="1965"/>
      <c r="Q27" s="1966">
        <v>46</v>
      </c>
      <c r="S27" s="807"/>
    </row>
    <row r="28" spans="1:19" s="164" customFormat="1" ht="15">
      <c r="A28" s="167">
        <v>14</v>
      </c>
      <c r="B28" s="1104"/>
      <c r="C28" s="1965"/>
      <c r="D28" s="1965"/>
      <c r="E28" s="1966">
        <v>792</v>
      </c>
      <c r="F28" s="1967"/>
      <c r="G28" s="1965"/>
      <c r="H28" s="1965"/>
      <c r="I28" s="1966">
        <v>736</v>
      </c>
      <c r="J28" s="1967"/>
      <c r="K28" s="1965"/>
      <c r="L28" s="1965"/>
      <c r="M28" s="1966">
        <v>98</v>
      </c>
      <c r="N28" s="1967"/>
      <c r="O28" s="1965"/>
      <c r="P28" s="1965"/>
      <c r="Q28" s="1966">
        <v>61</v>
      </c>
      <c r="S28" s="807"/>
    </row>
    <row r="29" spans="1:19" s="164" customFormat="1" ht="15">
      <c r="A29" s="167">
        <v>15</v>
      </c>
      <c r="B29" s="1104"/>
      <c r="C29" s="1965"/>
      <c r="D29" s="1965"/>
      <c r="E29" s="1966">
        <v>786</v>
      </c>
      <c r="F29" s="1967"/>
      <c r="G29" s="1965"/>
      <c r="H29" s="1965"/>
      <c r="I29" s="1966">
        <v>746</v>
      </c>
      <c r="J29" s="1967"/>
      <c r="K29" s="1965"/>
      <c r="L29" s="1965"/>
      <c r="M29" s="1966">
        <v>101</v>
      </c>
      <c r="N29" s="1967"/>
      <c r="O29" s="1965"/>
      <c r="P29" s="1965"/>
      <c r="Q29" s="1966">
        <v>68</v>
      </c>
      <c r="S29" s="807"/>
    </row>
    <row r="30" spans="1:19" s="164" customFormat="1" ht="15">
      <c r="A30" s="167">
        <v>16</v>
      </c>
      <c r="B30" s="1104"/>
      <c r="C30" s="1965"/>
      <c r="D30" s="1965"/>
      <c r="E30" s="1966">
        <v>778</v>
      </c>
      <c r="F30" s="1967"/>
      <c r="G30" s="1965"/>
      <c r="H30" s="1965"/>
      <c r="I30" s="1966">
        <v>710</v>
      </c>
      <c r="J30" s="1967"/>
      <c r="K30" s="1965"/>
      <c r="L30" s="1965"/>
      <c r="M30" s="1966">
        <v>105</v>
      </c>
      <c r="N30" s="1967"/>
      <c r="O30" s="1965"/>
      <c r="P30" s="1965"/>
      <c r="Q30" s="1966">
        <v>59</v>
      </c>
      <c r="S30" s="807"/>
    </row>
    <row r="31" spans="1:19" s="168" customFormat="1" ht="15">
      <c r="A31" s="167">
        <v>17</v>
      </c>
      <c r="B31" s="1104"/>
      <c r="C31" s="1965"/>
      <c r="D31" s="1965"/>
      <c r="E31" s="1966">
        <v>762</v>
      </c>
      <c r="F31" s="1967"/>
      <c r="G31" s="1965"/>
      <c r="H31" s="1965"/>
      <c r="I31" s="1966">
        <v>659</v>
      </c>
      <c r="J31" s="1967"/>
      <c r="K31" s="1965"/>
      <c r="L31" s="1965"/>
      <c r="M31" s="1966">
        <v>105</v>
      </c>
      <c r="N31" s="1967"/>
      <c r="O31" s="1965"/>
      <c r="P31" s="1965"/>
      <c r="Q31" s="1966">
        <v>54</v>
      </c>
      <c r="S31" s="807"/>
    </row>
    <row r="32" spans="1:19" s="168" customFormat="1" ht="15">
      <c r="A32" s="167">
        <v>18</v>
      </c>
      <c r="B32" s="1104"/>
      <c r="C32" s="1965"/>
      <c r="D32" s="1965"/>
      <c r="E32" s="1966">
        <v>750</v>
      </c>
      <c r="F32" s="1967"/>
      <c r="G32" s="1965"/>
      <c r="H32" s="1965"/>
      <c r="I32" s="1966">
        <v>615</v>
      </c>
      <c r="J32" s="1967"/>
      <c r="K32" s="1965"/>
      <c r="L32" s="1965"/>
      <c r="M32" s="1966">
        <v>100</v>
      </c>
      <c r="N32" s="1967"/>
      <c r="O32" s="1965"/>
      <c r="P32" s="1965"/>
      <c r="Q32" s="1966">
        <v>49</v>
      </c>
      <c r="S32" s="807"/>
    </row>
    <row r="33" spans="1:33" s="168" customFormat="1" ht="15">
      <c r="A33" s="167">
        <v>19</v>
      </c>
      <c r="B33" s="1104"/>
      <c r="C33" s="1965"/>
      <c r="D33" s="1965"/>
      <c r="E33" s="1966">
        <v>715</v>
      </c>
      <c r="F33" s="1967"/>
      <c r="G33" s="1965"/>
      <c r="H33" s="1965"/>
      <c r="I33" s="1966">
        <v>544</v>
      </c>
      <c r="J33" s="1967"/>
      <c r="K33" s="1965"/>
      <c r="L33" s="1965"/>
      <c r="M33" s="1966">
        <v>98</v>
      </c>
      <c r="N33" s="1967"/>
      <c r="O33" s="1965"/>
      <c r="P33" s="1965"/>
      <c r="Q33" s="1966">
        <v>45</v>
      </c>
      <c r="S33" s="807"/>
    </row>
    <row r="34" spans="1:33" s="168" customFormat="1" ht="15">
      <c r="A34" s="167">
        <v>20</v>
      </c>
      <c r="B34" s="1104"/>
      <c r="C34" s="1965"/>
      <c r="D34" s="1965"/>
      <c r="E34" s="1966">
        <v>708</v>
      </c>
      <c r="F34" s="1967"/>
      <c r="G34" s="1965"/>
      <c r="H34" s="1965"/>
      <c r="I34" s="1966">
        <v>495</v>
      </c>
      <c r="J34" s="1967"/>
      <c r="K34" s="1965"/>
      <c r="L34" s="1965"/>
      <c r="M34" s="1966">
        <v>97</v>
      </c>
      <c r="N34" s="1967"/>
      <c r="O34" s="1965"/>
      <c r="P34" s="1965"/>
      <c r="Q34" s="1966">
        <v>44</v>
      </c>
      <c r="S34" s="807"/>
    </row>
    <row r="35" spans="1:33" s="168" customFormat="1" ht="15">
      <c r="A35" s="167">
        <v>21</v>
      </c>
      <c r="B35" s="1104"/>
      <c r="C35" s="1965"/>
      <c r="D35" s="1965"/>
      <c r="E35" s="1966">
        <v>695</v>
      </c>
      <c r="F35" s="1967"/>
      <c r="G35" s="1965"/>
      <c r="H35" s="1965"/>
      <c r="I35" s="1966">
        <v>481</v>
      </c>
      <c r="J35" s="1967"/>
      <c r="K35" s="1965"/>
      <c r="L35" s="1965"/>
      <c r="M35" s="1966">
        <v>94</v>
      </c>
      <c r="N35" s="1967"/>
      <c r="O35" s="1965"/>
      <c r="P35" s="1965"/>
      <c r="Q35" s="1966">
        <v>39</v>
      </c>
      <c r="S35" s="807"/>
    </row>
    <row r="36" spans="1:33" s="168" customFormat="1" ht="15">
      <c r="A36" s="167">
        <v>22</v>
      </c>
      <c r="B36" s="1104"/>
      <c r="C36" s="1965"/>
      <c r="D36" s="1965"/>
      <c r="E36" s="1966">
        <v>661</v>
      </c>
      <c r="F36" s="1967"/>
      <c r="G36" s="1965"/>
      <c r="H36" s="1965"/>
      <c r="I36" s="1966">
        <v>467</v>
      </c>
      <c r="J36" s="1967"/>
      <c r="K36" s="1965"/>
      <c r="L36" s="1965"/>
      <c r="M36" s="1966">
        <v>82</v>
      </c>
      <c r="N36" s="1967"/>
      <c r="O36" s="1965"/>
      <c r="P36" s="1965"/>
      <c r="Q36" s="1966">
        <v>32</v>
      </c>
      <c r="S36" s="807"/>
    </row>
    <row r="37" spans="1:33" s="168" customFormat="1" ht="15">
      <c r="A37" s="167">
        <v>23</v>
      </c>
      <c r="B37" s="1104"/>
      <c r="C37" s="1965"/>
      <c r="D37" s="1965"/>
      <c r="E37" s="1966">
        <v>570</v>
      </c>
      <c r="F37" s="1967"/>
      <c r="G37" s="1965"/>
      <c r="H37" s="1965"/>
      <c r="I37" s="1966">
        <v>420</v>
      </c>
      <c r="J37" s="1967"/>
      <c r="K37" s="1965"/>
      <c r="L37" s="1965"/>
      <c r="M37" s="1966">
        <v>60</v>
      </c>
      <c r="N37" s="1967"/>
      <c r="O37" s="1965"/>
      <c r="P37" s="1965"/>
      <c r="Q37" s="1966">
        <v>17</v>
      </c>
    </row>
    <row r="38" spans="1:33" s="168" customFormat="1" ht="15">
      <c r="A38" s="167" t="s">
        <v>19</v>
      </c>
      <c r="B38" s="1175"/>
      <c r="C38" s="1576"/>
      <c r="D38" s="1576"/>
      <c r="E38" s="1913">
        <f>SUM(E14:E37)</f>
        <v>15656</v>
      </c>
      <c r="F38" s="1914"/>
      <c r="G38" s="1914"/>
      <c r="H38" s="1914"/>
      <c r="I38" s="1913">
        <f>SUM(I14:I37)</f>
        <v>12984</v>
      </c>
      <c r="J38" s="1914"/>
      <c r="K38" s="1914"/>
      <c r="L38" s="1914"/>
      <c r="M38" s="1913">
        <f>SUM(M14:M37)</f>
        <v>1833</v>
      </c>
      <c r="N38" s="1914"/>
      <c r="O38" s="1914"/>
      <c r="P38" s="1914"/>
      <c r="Q38" s="1913">
        <f>SUM(Q14:Q37)</f>
        <v>777</v>
      </c>
    </row>
    <row r="39" spans="1:33" s="157" customFormat="1" ht="12.75" customHeight="1">
      <c r="A39" s="157" t="s">
        <v>20</v>
      </c>
      <c r="R39" s="1021"/>
      <c r="S39" s="1021"/>
      <c r="T39" s="1021"/>
      <c r="U39" s="1021"/>
      <c r="V39" s="1021"/>
      <c r="W39" s="1021"/>
      <c r="X39" s="1021"/>
      <c r="Y39" s="1021"/>
      <c r="Z39" s="1021"/>
      <c r="AA39" s="1021"/>
      <c r="AB39" s="1021"/>
      <c r="AC39" s="1021"/>
      <c r="AD39" s="1021"/>
      <c r="AE39" s="1021"/>
      <c r="AF39" s="1021"/>
      <c r="AG39" s="1021"/>
    </row>
    <row r="40" spans="1:33" s="157" customFormat="1" ht="12.75" customHeight="1">
      <c r="A40" s="157" t="s">
        <v>21</v>
      </c>
      <c r="R40" s="1021"/>
      <c r="S40" s="1021"/>
      <c r="T40" s="1021"/>
      <c r="U40" s="1021"/>
      <c r="V40" s="1021"/>
      <c r="W40" s="1021"/>
      <c r="X40" s="1021"/>
      <c r="Y40" s="1021"/>
      <c r="Z40" s="1021"/>
      <c r="AA40" s="1021"/>
      <c r="AB40" s="1021"/>
      <c r="AC40" s="1021"/>
      <c r="AD40" s="1021"/>
      <c r="AE40" s="1021"/>
      <c r="AF40" s="1021"/>
      <c r="AG40" s="1021"/>
    </row>
    <row r="41" spans="1:33">
      <c r="A41" s="157" t="s">
        <v>563</v>
      </c>
      <c r="K41" s="157"/>
      <c r="L41" s="157"/>
      <c r="M41" s="157"/>
      <c r="N41" s="157"/>
      <c r="O41" s="157"/>
      <c r="P41" s="157"/>
      <c r="Q41" s="157"/>
      <c r="R41" s="1022"/>
      <c r="S41" s="1022"/>
      <c r="T41" s="1022"/>
      <c r="U41" s="1022"/>
      <c r="V41" s="1022"/>
      <c r="W41" s="1022"/>
      <c r="X41" s="1022"/>
      <c r="Y41" s="1022"/>
      <c r="Z41" s="1022"/>
      <c r="AA41" s="1022"/>
      <c r="AB41" s="1022"/>
      <c r="AC41" s="1022"/>
      <c r="AD41" s="1022"/>
      <c r="AE41" s="1022"/>
      <c r="AF41" s="1022"/>
      <c r="AG41" s="1022"/>
    </row>
    <row r="42" spans="1:33">
      <c r="A42" s="157" t="s">
        <v>23</v>
      </c>
      <c r="R42" s="1022"/>
      <c r="S42" s="1022"/>
      <c r="T42" s="1022"/>
      <c r="U42" s="1022"/>
      <c r="V42" s="1022"/>
      <c r="W42" s="1022"/>
      <c r="X42" s="1022"/>
      <c r="Y42" s="1022"/>
      <c r="Z42" s="1022"/>
      <c r="AA42" s="1022"/>
      <c r="AB42" s="1022"/>
      <c r="AC42" s="1022"/>
      <c r="AD42" s="1022"/>
      <c r="AE42" s="1022"/>
      <c r="AF42" s="1022"/>
      <c r="AG42" s="1022"/>
    </row>
    <row r="43" spans="1:33">
      <c r="R43" s="1022"/>
      <c r="S43" s="1022"/>
      <c r="T43" s="1022"/>
      <c r="U43" s="1022"/>
      <c r="V43" s="1022"/>
      <c r="W43" s="1022"/>
      <c r="X43" s="1022"/>
      <c r="Y43" s="1022"/>
      <c r="Z43" s="1022"/>
      <c r="AA43" s="1022"/>
      <c r="AB43" s="1022"/>
      <c r="AC43" s="1022"/>
      <c r="AD43" s="1022"/>
      <c r="AE43" s="1022"/>
      <c r="AF43" s="1022"/>
      <c r="AG43" s="1022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rgb="FF92D050"/>
  </sheetPr>
  <dimension ref="A1:AG43"/>
  <sheetViews>
    <sheetView zoomScale="85" zoomScaleNormal="85" workbookViewId="0">
      <selection activeCell="Q60" sqref="Q60"/>
    </sheetView>
  </sheetViews>
  <sheetFormatPr defaultColWidth="9.140625" defaultRowHeight="12.75"/>
  <cols>
    <col min="1" max="1" width="5.42578125" style="182" customWidth="1"/>
    <col min="2" max="3" width="11.28515625" style="182" customWidth="1"/>
    <col min="4" max="4" width="11.28515625" style="182" hidden="1" customWidth="1"/>
    <col min="5" max="7" width="11.28515625" style="182" customWidth="1"/>
    <col min="8" max="8" width="11.28515625" style="182" hidden="1" customWidth="1"/>
    <col min="9" max="11" width="11.28515625" style="182" customWidth="1"/>
    <col min="12" max="12" width="11.28515625" style="182" hidden="1" customWidth="1"/>
    <col min="13" max="15" width="11.28515625" style="182" customWidth="1"/>
    <col min="16" max="16" width="11.28515625" style="182" hidden="1" customWidth="1"/>
    <col min="17" max="17" width="11.28515625" style="182" customWidth="1"/>
    <col min="18" max="16384" width="9.140625" style="182"/>
  </cols>
  <sheetData>
    <row r="1" spans="1:33" s="170" customFormat="1" ht="18.75" customHeight="1">
      <c r="B1" s="2318" t="s">
        <v>405</v>
      </c>
      <c r="C1" s="2083"/>
      <c r="D1" s="2083"/>
      <c r="E1" s="2083"/>
      <c r="F1" s="2083"/>
      <c r="J1" s="799" t="s">
        <v>171</v>
      </c>
      <c r="N1" s="2313" t="s">
        <v>52</v>
      </c>
      <c r="O1" s="2313"/>
      <c r="P1" s="2313"/>
      <c r="Q1" s="2313"/>
      <c r="R1" s="1019"/>
      <c r="S1" s="1019"/>
      <c r="T1" s="1019"/>
      <c r="U1" s="1019"/>
      <c r="V1" s="1019"/>
      <c r="W1" s="1019"/>
      <c r="X1" s="1019"/>
      <c r="Y1" s="1019"/>
      <c r="Z1" s="1019"/>
      <c r="AA1" s="1019"/>
      <c r="AB1" s="1019"/>
      <c r="AC1" s="1019"/>
      <c r="AD1" s="1019"/>
      <c r="AE1" s="1019"/>
      <c r="AF1" s="1019"/>
      <c r="AG1" s="1019"/>
    </row>
    <row r="2" spans="1:33" s="170" customFormat="1" ht="10.5" customHeight="1">
      <c r="B2" s="2314" t="s">
        <v>1</v>
      </c>
      <c r="C2" s="2090"/>
      <c r="D2" s="2090"/>
      <c r="E2" s="2090"/>
      <c r="F2" s="2090"/>
      <c r="I2" s="170" t="s">
        <v>28</v>
      </c>
      <c r="N2" s="2314" t="s">
        <v>2</v>
      </c>
      <c r="O2" s="2315"/>
      <c r="P2" s="2315"/>
      <c r="Q2" s="2315"/>
      <c r="R2" s="1019"/>
      <c r="S2" s="1019"/>
      <c r="T2" s="1019"/>
      <c r="U2" s="1019"/>
      <c r="V2" s="1019"/>
      <c r="W2" s="1019"/>
      <c r="X2" s="1019"/>
      <c r="Y2" s="1019"/>
      <c r="Z2" s="1019"/>
      <c r="AA2" s="1019"/>
      <c r="AB2" s="1019"/>
      <c r="AC2" s="1019"/>
      <c r="AD2" s="1019"/>
      <c r="AE2" s="1019"/>
      <c r="AF2" s="1019"/>
      <c r="AG2" s="1019"/>
    </row>
    <row r="3" spans="1:33" s="170" customFormat="1" ht="13.5" customHeight="1">
      <c r="N3" s="170" t="s">
        <v>3</v>
      </c>
      <c r="R3" s="1019"/>
      <c r="S3" s="1019"/>
      <c r="T3" s="1019"/>
      <c r="U3" s="1019"/>
      <c r="V3" s="1019"/>
      <c r="W3" s="1019"/>
      <c r="X3" s="1019"/>
      <c r="Y3" s="1019"/>
      <c r="Z3" s="1019"/>
      <c r="AA3" s="1019"/>
      <c r="AB3" s="1019"/>
      <c r="AC3" s="1019"/>
      <c r="AD3" s="1019"/>
      <c r="AE3" s="1019"/>
      <c r="AF3" s="1019"/>
      <c r="AG3" s="1019"/>
    </row>
    <row r="4" spans="1:33" s="170" customFormat="1" ht="15" customHeight="1">
      <c r="B4" s="2317" t="s">
        <v>4</v>
      </c>
      <c r="C4" s="2083"/>
      <c r="D4" s="172"/>
      <c r="E4" s="1019"/>
      <c r="F4" s="1019"/>
      <c r="G4" s="1019"/>
      <c r="H4" s="1019"/>
      <c r="I4" s="816" t="s">
        <v>5</v>
      </c>
      <c r="J4" s="171"/>
      <c r="K4" s="171"/>
      <c r="L4" s="171"/>
      <c r="N4" s="173" t="s">
        <v>53</v>
      </c>
      <c r="Q4" s="173" t="s">
        <v>167</v>
      </c>
      <c r="R4" s="1019"/>
      <c r="S4" s="1019"/>
      <c r="T4" s="1019"/>
      <c r="U4" s="1019"/>
      <c r="V4" s="1019"/>
      <c r="W4" s="1019"/>
      <c r="X4" s="1019"/>
      <c r="Y4" s="1019"/>
      <c r="Z4" s="1019"/>
      <c r="AA4" s="1019"/>
      <c r="AB4" s="1019"/>
      <c r="AC4" s="1019"/>
      <c r="AD4" s="1019"/>
      <c r="AE4" s="1019"/>
      <c r="AF4" s="1019"/>
      <c r="AG4" s="1019"/>
    </row>
    <row r="5" spans="1:33" s="170" customFormat="1" ht="9.75" customHeight="1">
      <c r="B5" s="2325" t="s">
        <v>7</v>
      </c>
      <c r="C5" s="2081"/>
      <c r="D5" s="171"/>
      <c r="E5" s="171"/>
      <c r="R5" s="1019"/>
      <c r="S5" s="1019"/>
      <c r="T5" s="1019"/>
      <c r="U5" s="1019"/>
      <c r="V5" s="1019"/>
      <c r="W5" s="1019"/>
      <c r="X5" s="1019"/>
      <c r="Y5" s="1019"/>
      <c r="Z5" s="1019"/>
      <c r="AA5" s="1019"/>
      <c r="AB5" s="1019"/>
      <c r="AC5" s="1019"/>
      <c r="AD5" s="1019"/>
      <c r="AE5" s="1019"/>
      <c r="AF5" s="1019"/>
      <c r="AG5" s="1019"/>
    </row>
    <row r="6" spans="1:33" s="170" customFormat="1" ht="12" customHeight="1">
      <c r="A6" s="2316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19"/>
      <c r="S6" s="1019"/>
      <c r="T6" s="1019"/>
      <c r="U6" s="1019"/>
      <c r="V6" s="1019"/>
      <c r="W6" s="1019"/>
      <c r="X6" s="1019"/>
      <c r="Y6" s="1019"/>
      <c r="Z6" s="1019"/>
      <c r="AA6" s="1019"/>
      <c r="AB6" s="1019"/>
      <c r="AC6" s="1019"/>
      <c r="AD6" s="1019"/>
      <c r="AE6" s="1019"/>
      <c r="AF6" s="1019"/>
      <c r="AG6" s="1019"/>
    </row>
    <row r="7" spans="1:33" s="170" customFormat="1" ht="15.75">
      <c r="A7" s="2298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19"/>
      <c r="S7" s="1019"/>
      <c r="T7" s="1019"/>
      <c r="U7" s="1019"/>
      <c r="V7" s="1019"/>
      <c r="W7" s="1019"/>
      <c r="X7" s="1019"/>
      <c r="Y7" s="1019"/>
      <c r="Z7" s="1019"/>
      <c r="AA7" s="1019"/>
      <c r="AB7" s="1019"/>
      <c r="AC7" s="1019"/>
      <c r="AD7" s="1019"/>
      <c r="AE7" s="1019"/>
      <c r="AF7" s="1019"/>
      <c r="AG7" s="1019"/>
    </row>
    <row r="8" spans="1:33" s="170" customFormat="1" ht="9" customHeight="1">
      <c r="A8" s="1254" t="s">
        <v>314</v>
      </c>
      <c r="B8" s="1254" t="s">
        <v>315</v>
      </c>
      <c r="R8" s="1019"/>
      <c r="S8" s="1019"/>
      <c r="T8" s="1019"/>
      <c r="U8" s="1019"/>
      <c r="V8" s="1019"/>
      <c r="W8" s="1019"/>
      <c r="X8" s="1019"/>
      <c r="Y8" s="1019"/>
      <c r="Z8" s="1019"/>
      <c r="AA8" s="1019"/>
      <c r="AB8" s="1019"/>
      <c r="AC8" s="1019"/>
      <c r="AD8" s="1019"/>
      <c r="AE8" s="1019"/>
      <c r="AF8" s="1019"/>
      <c r="AG8" s="1019"/>
    </row>
    <row r="9" spans="1:33" s="170" customFormat="1">
      <c r="A9" s="2319" t="s">
        <v>9</v>
      </c>
      <c r="B9" s="2310" t="s">
        <v>10</v>
      </c>
      <c r="C9" s="2311"/>
      <c r="D9" s="2311"/>
      <c r="E9" s="2311"/>
      <c r="F9" s="2311"/>
      <c r="G9" s="2311"/>
      <c r="H9" s="2311"/>
      <c r="I9" s="2312"/>
      <c r="J9" s="2310" t="s">
        <v>11</v>
      </c>
      <c r="K9" s="2311"/>
      <c r="L9" s="2311"/>
      <c r="M9" s="2311"/>
      <c r="N9" s="2311"/>
      <c r="O9" s="2311"/>
      <c r="P9" s="2311"/>
      <c r="Q9" s="2312"/>
      <c r="R9" s="1019"/>
      <c r="S9" s="1019"/>
      <c r="T9" s="1019"/>
      <c r="U9" s="1019"/>
      <c r="V9" s="1019"/>
      <c r="W9" s="1019"/>
      <c r="X9" s="1019"/>
      <c r="Y9" s="1019"/>
      <c r="Z9" s="1019"/>
      <c r="AA9" s="1019"/>
      <c r="AB9" s="1019"/>
      <c r="AC9" s="1019"/>
      <c r="AD9" s="1019"/>
      <c r="AE9" s="1019"/>
      <c r="AF9" s="1019"/>
      <c r="AG9" s="1019"/>
    </row>
    <row r="10" spans="1:33" s="170" customFormat="1">
      <c r="A10" s="2320"/>
      <c r="B10" s="2308" t="s">
        <v>265</v>
      </c>
      <c r="C10" s="2309"/>
      <c r="D10" s="2309"/>
      <c r="E10" s="2324"/>
      <c r="F10" s="2305" t="s">
        <v>266</v>
      </c>
      <c r="G10" s="2097"/>
      <c r="H10" s="2097"/>
      <c r="I10" s="2098"/>
      <c r="J10" s="2308" t="str">
        <f>B10</f>
        <v>ЯЧ.№ 206 - "ГОРОД-15"</v>
      </c>
      <c r="K10" s="2322"/>
      <c r="L10" s="2322"/>
      <c r="M10" s="2323"/>
      <c r="N10" s="2305" t="str">
        <f>F10</f>
        <v>ЯЧ.№103 - "ТУБДИСПАНСЕР"</v>
      </c>
      <c r="O10" s="2306"/>
      <c r="P10" s="2306"/>
      <c r="Q10" s="2307"/>
      <c r="R10" s="1019"/>
      <c r="S10" s="1019"/>
      <c r="T10" s="1019"/>
      <c r="U10" s="1019"/>
      <c r="V10" s="1019"/>
      <c r="W10" s="1019"/>
      <c r="X10" s="1019"/>
      <c r="Y10" s="1019"/>
      <c r="Z10" s="1019"/>
      <c r="AA10" s="1019"/>
      <c r="AB10" s="1019"/>
      <c r="AC10" s="1019"/>
      <c r="AD10" s="1019"/>
      <c r="AE10" s="1019"/>
      <c r="AF10" s="1019"/>
      <c r="AG10" s="1019"/>
    </row>
    <row r="11" spans="1:33" s="170" customFormat="1">
      <c r="A11" s="2320"/>
      <c r="B11" s="2308" t="s">
        <v>14</v>
      </c>
      <c r="C11" s="2309"/>
      <c r="E11" s="175">
        <v>4800</v>
      </c>
      <c r="F11" s="2308" t="s">
        <v>14</v>
      </c>
      <c r="G11" s="2309"/>
      <c r="H11" s="174"/>
      <c r="I11" s="227">
        <v>2400</v>
      </c>
      <c r="J11" s="2308" t="s">
        <v>14</v>
      </c>
      <c r="K11" s="2309"/>
      <c r="L11" s="174"/>
      <c r="M11" s="175">
        <f>E11</f>
        <v>4800</v>
      </c>
      <c r="N11" s="2308" t="s">
        <v>14</v>
      </c>
      <c r="O11" s="2309"/>
      <c r="P11" s="174"/>
      <c r="Q11" s="175">
        <f>I11</f>
        <v>2400</v>
      </c>
      <c r="R11" s="1019"/>
      <c r="S11" s="1019"/>
      <c r="T11" s="1019"/>
      <c r="U11" s="1019"/>
      <c r="V11" s="1019"/>
      <c r="W11" s="1019"/>
      <c r="X11" s="1019"/>
      <c r="Y11" s="1019"/>
      <c r="Z11" s="1019"/>
      <c r="AA11" s="1019"/>
      <c r="AB11" s="1019"/>
      <c r="AC11" s="1019"/>
      <c r="AD11" s="1019"/>
      <c r="AE11" s="1019"/>
      <c r="AF11" s="1019"/>
      <c r="AG11" s="1019"/>
    </row>
    <row r="12" spans="1:33" s="177" customFormat="1" ht="35.25" customHeight="1">
      <c r="A12" s="2321"/>
      <c r="B12" s="176" t="s">
        <v>16</v>
      </c>
      <c r="C12" s="176" t="s">
        <v>17</v>
      </c>
      <c r="D12" s="176"/>
      <c r="E12" s="176" t="s">
        <v>18</v>
      </c>
      <c r="F12" s="176" t="s">
        <v>16</v>
      </c>
      <c r="G12" s="176" t="s">
        <v>17</v>
      </c>
      <c r="H12" s="176"/>
      <c r="I12" s="176" t="s">
        <v>18</v>
      </c>
      <c r="J12" s="176" t="s">
        <v>16</v>
      </c>
      <c r="K12" s="176" t="s">
        <v>17</v>
      </c>
      <c r="L12" s="176"/>
      <c r="M12" s="176" t="s">
        <v>18</v>
      </c>
      <c r="N12" s="176" t="s">
        <v>16</v>
      </c>
      <c r="O12" s="176" t="s">
        <v>17</v>
      </c>
      <c r="P12" s="176"/>
      <c r="Q12" s="176" t="s">
        <v>18</v>
      </c>
    </row>
    <row r="13" spans="1:33" s="179" customFormat="1" ht="11.25">
      <c r="A13" s="178">
        <v>1</v>
      </c>
      <c r="B13" s="178">
        <v>2</v>
      </c>
      <c r="C13" s="178">
        <v>3</v>
      </c>
      <c r="D13" s="178"/>
      <c r="E13" s="178">
        <v>4</v>
      </c>
      <c r="F13" s="178">
        <v>5</v>
      </c>
      <c r="G13" s="178">
        <v>6</v>
      </c>
      <c r="H13" s="178"/>
      <c r="I13" s="178">
        <v>7</v>
      </c>
      <c r="J13" s="178">
        <v>8</v>
      </c>
      <c r="K13" s="178">
        <v>9</v>
      </c>
      <c r="L13" s="178"/>
      <c r="M13" s="178">
        <v>10</v>
      </c>
      <c r="N13" s="178">
        <v>11</v>
      </c>
      <c r="O13" s="178">
        <v>12</v>
      </c>
      <c r="P13" s="178"/>
      <c r="Q13" s="178">
        <v>13</v>
      </c>
      <c r="S13" s="778"/>
      <c r="T13" s="778"/>
    </row>
    <row r="14" spans="1:33" s="177" customFormat="1">
      <c r="A14" s="180">
        <v>0</v>
      </c>
      <c r="B14" s="1104"/>
      <c r="C14" s="1571"/>
      <c r="D14" s="1571"/>
      <c r="E14" s="2002">
        <v>131</v>
      </c>
      <c r="F14" s="1539"/>
      <c r="G14" s="1571"/>
      <c r="H14" s="1571"/>
      <c r="I14" s="2002">
        <v>216</v>
      </c>
      <c r="J14" s="1539"/>
      <c r="K14" s="1571"/>
      <c r="L14" s="1571"/>
      <c r="M14" s="2002">
        <v>57</v>
      </c>
      <c r="N14" s="1539"/>
      <c r="O14" s="1571"/>
      <c r="P14" s="1571"/>
      <c r="Q14" s="2002">
        <v>33</v>
      </c>
      <c r="S14" s="778"/>
      <c r="T14" s="778"/>
    </row>
    <row r="15" spans="1:33" s="1441" customFormat="1">
      <c r="A15" s="1440">
        <v>1</v>
      </c>
      <c r="B15" s="1104"/>
      <c r="C15" s="1571"/>
      <c r="D15" s="1571"/>
      <c r="E15" s="2002">
        <v>114</v>
      </c>
      <c r="F15" s="1539"/>
      <c r="G15" s="1571"/>
      <c r="H15" s="1571"/>
      <c r="I15" s="2002">
        <v>191</v>
      </c>
      <c r="J15" s="1539"/>
      <c r="K15" s="1571"/>
      <c r="L15" s="1571"/>
      <c r="M15" s="2002">
        <v>48</v>
      </c>
      <c r="N15" s="1539"/>
      <c r="O15" s="1571"/>
      <c r="P15" s="1571"/>
      <c r="Q15" s="2002">
        <v>29</v>
      </c>
      <c r="S15" s="1442"/>
      <c r="T15" s="1442"/>
    </row>
    <row r="16" spans="1:33" s="177" customFormat="1">
      <c r="A16" s="180">
        <v>2</v>
      </c>
      <c r="B16" s="1104"/>
      <c r="C16" s="1571"/>
      <c r="D16" s="1571"/>
      <c r="E16" s="2002">
        <v>106</v>
      </c>
      <c r="F16" s="1539"/>
      <c r="G16" s="1571"/>
      <c r="H16" s="1571"/>
      <c r="I16" s="2002">
        <v>172</v>
      </c>
      <c r="J16" s="1539"/>
      <c r="K16" s="1571"/>
      <c r="L16" s="1571"/>
      <c r="M16" s="2002">
        <v>50</v>
      </c>
      <c r="N16" s="1539"/>
      <c r="O16" s="1571"/>
      <c r="P16" s="1571"/>
      <c r="Q16" s="2002">
        <v>31</v>
      </c>
      <c r="S16" s="778"/>
      <c r="T16" s="778"/>
    </row>
    <row r="17" spans="1:20" s="177" customFormat="1">
      <c r="A17" s="180">
        <v>3</v>
      </c>
      <c r="B17" s="1104"/>
      <c r="C17" s="1571"/>
      <c r="D17" s="1571"/>
      <c r="E17" s="2002">
        <v>94</v>
      </c>
      <c r="F17" s="1539"/>
      <c r="G17" s="1571"/>
      <c r="H17" s="1571"/>
      <c r="I17" s="2002">
        <v>159</v>
      </c>
      <c r="J17" s="1539"/>
      <c r="K17" s="1571"/>
      <c r="L17" s="1571"/>
      <c r="M17" s="2002">
        <v>36</v>
      </c>
      <c r="N17" s="1539"/>
      <c r="O17" s="1571"/>
      <c r="P17" s="1571"/>
      <c r="Q17" s="2002">
        <v>30</v>
      </c>
      <c r="S17" s="778"/>
      <c r="T17" s="778"/>
    </row>
    <row r="18" spans="1:20" s="177" customFormat="1">
      <c r="A18" s="180">
        <v>4</v>
      </c>
      <c r="B18" s="1104"/>
      <c r="C18" s="1571"/>
      <c r="D18" s="1571"/>
      <c r="E18" s="2002">
        <v>83</v>
      </c>
      <c r="F18" s="1539"/>
      <c r="G18" s="1571"/>
      <c r="H18" s="1571"/>
      <c r="I18" s="2002">
        <v>156</v>
      </c>
      <c r="J18" s="1539"/>
      <c r="K18" s="1571"/>
      <c r="L18" s="1571"/>
      <c r="M18" s="2002">
        <v>33</v>
      </c>
      <c r="N18" s="1539"/>
      <c r="O18" s="1571"/>
      <c r="P18" s="1571"/>
      <c r="Q18" s="2002">
        <v>28</v>
      </c>
      <c r="S18" s="778"/>
      <c r="T18" s="778"/>
    </row>
    <row r="19" spans="1:20" s="177" customFormat="1">
      <c r="A19" s="180">
        <v>5</v>
      </c>
      <c r="B19" s="1104"/>
      <c r="C19" s="1571"/>
      <c r="D19" s="1571"/>
      <c r="E19" s="2002">
        <v>87</v>
      </c>
      <c r="F19" s="1539"/>
      <c r="G19" s="1571"/>
      <c r="H19" s="1571"/>
      <c r="I19" s="2002">
        <v>159</v>
      </c>
      <c r="J19" s="1539"/>
      <c r="K19" s="1571"/>
      <c r="L19" s="1571"/>
      <c r="M19" s="2002">
        <v>34</v>
      </c>
      <c r="N19" s="1539"/>
      <c r="O19" s="1571"/>
      <c r="P19" s="1571"/>
      <c r="Q19" s="2002">
        <v>26</v>
      </c>
      <c r="S19" s="778"/>
      <c r="T19" s="778"/>
    </row>
    <row r="20" spans="1:20" s="177" customFormat="1">
      <c r="A20" s="180">
        <v>6</v>
      </c>
      <c r="B20" s="1104"/>
      <c r="C20" s="1571"/>
      <c r="D20" s="1571"/>
      <c r="E20" s="2002">
        <v>118</v>
      </c>
      <c r="F20" s="1539"/>
      <c r="G20" s="1571"/>
      <c r="H20" s="1571"/>
      <c r="I20" s="2002">
        <v>185</v>
      </c>
      <c r="J20" s="1539"/>
      <c r="K20" s="1571"/>
      <c r="L20" s="1571"/>
      <c r="M20" s="2002">
        <v>45</v>
      </c>
      <c r="N20" s="1539"/>
      <c r="O20" s="1571"/>
      <c r="P20" s="1571"/>
      <c r="Q20" s="2002">
        <v>33</v>
      </c>
      <c r="S20" s="778"/>
      <c r="T20" s="778"/>
    </row>
    <row r="21" spans="1:20" s="177" customFormat="1">
      <c r="A21" s="180">
        <v>7</v>
      </c>
      <c r="B21" s="1104"/>
      <c r="C21" s="1571"/>
      <c r="D21" s="1571"/>
      <c r="E21" s="2002">
        <v>180</v>
      </c>
      <c r="F21" s="1539"/>
      <c r="G21" s="1571"/>
      <c r="H21" s="1571"/>
      <c r="I21" s="2002">
        <v>222</v>
      </c>
      <c r="J21" s="1539"/>
      <c r="K21" s="1571"/>
      <c r="L21" s="1571"/>
      <c r="M21" s="2002">
        <v>89</v>
      </c>
      <c r="N21" s="1539"/>
      <c r="O21" s="1571"/>
      <c r="P21" s="1571"/>
      <c r="Q21" s="2002">
        <v>51</v>
      </c>
      <c r="S21" s="778"/>
      <c r="T21" s="778"/>
    </row>
    <row r="22" spans="1:20" s="177" customFormat="1">
      <c r="A22" s="180">
        <v>8</v>
      </c>
      <c r="B22" s="1104"/>
      <c r="C22" s="1571"/>
      <c r="D22" s="1571"/>
      <c r="E22" s="2002">
        <v>259</v>
      </c>
      <c r="F22" s="1539"/>
      <c r="G22" s="1571"/>
      <c r="H22" s="1571"/>
      <c r="I22" s="2002">
        <v>258</v>
      </c>
      <c r="J22" s="1539"/>
      <c r="K22" s="1571"/>
      <c r="L22" s="1571"/>
      <c r="M22" s="2002">
        <v>157</v>
      </c>
      <c r="N22" s="1539"/>
      <c r="O22" s="1571"/>
      <c r="P22" s="1571"/>
      <c r="Q22" s="2002">
        <v>51</v>
      </c>
      <c r="S22" s="778"/>
      <c r="T22" s="778"/>
    </row>
    <row r="23" spans="1:20" s="177" customFormat="1">
      <c r="A23" s="180">
        <v>9</v>
      </c>
      <c r="B23" s="1104"/>
      <c r="C23" s="1571"/>
      <c r="D23" s="1571"/>
      <c r="E23" s="2002">
        <v>279</v>
      </c>
      <c r="F23" s="1539"/>
      <c r="G23" s="1571"/>
      <c r="H23" s="1571"/>
      <c r="I23" s="2002">
        <v>286</v>
      </c>
      <c r="J23" s="1539"/>
      <c r="K23" s="1571"/>
      <c r="L23" s="1571"/>
      <c r="M23" s="2002">
        <v>154</v>
      </c>
      <c r="N23" s="1539"/>
      <c r="O23" s="1571"/>
      <c r="P23" s="1571"/>
      <c r="Q23" s="2002">
        <v>57</v>
      </c>
      <c r="S23" s="778"/>
      <c r="T23" s="778"/>
    </row>
    <row r="24" spans="1:20" s="177" customFormat="1">
      <c r="A24" s="180">
        <v>10</v>
      </c>
      <c r="B24" s="1104"/>
      <c r="C24" s="1571"/>
      <c r="D24" s="1571"/>
      <c r="E24" s="2002">
        <v>291</v>
      </c>
      <c r="F24" s="1539"/>
      <c r="G24" s="1571"/>
      <c r="H24" s="1571"/>
      <c r="I24" s="2002">
        <v>271</v>
      </c>
      <c r="J24" s="1539"/>
      <c r="K24" s="1571"/>
      <c r="L24" s="1571"/>
      <c r="M24" s="2002">
        <v>171</v>
      </c>
      <c r="N24" s="1539"/>
      <c r="O24" s="1571"/>
      <c r="P24" s="1571"/>
      <c r="Q24" s="2002">
        <v>54</v>
      </c>
      <c r="S24" s="778"/>
      <c r="T24" s="778"/>
    </row>
    <row r="25" spans="1:20" s="177" customFormat="1">
      <c r="A25" s="180">
        <v>11</v>
      </c>
      <c r="B25" s="1104"/>
      <c r="C25" s="1571"/>
      <c r="D25" s="1571"/>
      <c r="E25" s="2002">
        <v>309</v>
      </c>
      <c r="F25" s="1539"/>
      <c r="G25" s="1571"/>
      <c r="H25" s="1571"/>
      <c r="I25" s="2002">
        <v>270</v>
      </c>
      <c r="J25" s="1539"/>
      <c r="K25" s="1571"/>
      <c r="L25" s="1571"/>
      <c r="M25" s="2002">
        <v>184</v>
      </c>
      <c r="N25" s="1539"/>
      <c r="O25" s="1571"/>
      <c r="P25" s="1571"/>
      <c r="Q25" s="2002">
        <v>56</v>
      </c>
      <c r="S25" s="778"/>
      <c r="T25" s="778"/>
    </row>
    <row r="26" spans="1:20" s="177" customFormat="1">
      <c r="A26" s="180">
        <v>12</v>
      </c>
      <c r="B26" s="1104"/>
      <c r="C26" s="1571"/>
      <c r="D26" s="1571"/>
      <c r="E26" s="2002">
        <v>267</v>
      </c>
      <c r="F26" s="1539"/>
      <c r="G26" s="1571"/>
      <c r="H26" s="1571"/>
      <c r="I26" s="2002">
        <v>281</v>
      </c>
      <c r="J26" s="1539"/>
      <c r="K26" s="1571"/>
      <c r="L26" s="1571"/>
      <c r="M26" s="2002">
        <v>147</v>
      </c>
      <c r="N26" s="1539"/>
      <c r="O26" s="1571"/>
      <c r="P26" s="1571"/>
      <c r="Q26" s="2002">
        <v>55</v>
      </c>
      <c r="S26" s="778"/>
      <c r="T26" s="778"/>
    </row>
    <row r="27" spans="1:20" s="177" customFormat="1">
      <c r="A27" s="180">
        <v>13</v>
      </c>
      <c r="B27" s="1104"/>
      <c r="C27" s="1571"/>
      <c r="D27" s="1571"/>
      <c r="E27" s="2002">
        <v>320</v>
      </c>
      <c r="F27" s="1539"/>
      <c r="G27" s="1571"/>
      <c r="H27" s="1571"/>
      <c r="I27" s="2002">
        <v>287</v>
      </c>
      <c r="J27" s="1539"/>
      <c r="K27" s="1571"/>
      <c r="L27" s="1571"/>
      <c r="M27" s="2002">
        <v>175</v>
      </c>
      <c r="N27" s="1539"/>
      <c r="O27" s="1571"/>
      <c r="P27" s="1571"/>
      <c r="Q27" s="2002">
        <v>61</v>
      </c>
      <c r="S27" s="778"/>
      <c r="T27" s="778"/>
    </row>
    <row r="28" spans="1:20" s="177" customFormat="1">
      <c r="A28" s="180">
        <v>14</v>
      </c>
      <c r="B28" s="1104"/>
      <c r="C28" s="1571"/>
      <c r="D28" s="1571"/>
      <c r="E28" s="2002">
        <v>299</v>
      </c>
      <c r="F28" s="1539"/>
      <c r="G28" s="1571"/>
      <c r="H28" s="1571"/>
      <c r="I28" s="2002">
        <v>270</v>
      </c>
      <c r="J28" s="1539"/>
      <c r="K28" s="1571"/>
      <c r="L28" s="1571"/>
      <c r="M28" s="2002">
        <v>173</v>
      </c>
      <c r="N28" s="1539"/>
      <c r="O28" s="1571"/>
      <c r="P28" s="1571"/>
      <c r="Q28" s="2002">
        <v>54</v>
      </c>
      <c r="S28" s="778"/>
      <c r="T28" s="778"/>
    </row>
    <row r="29" spans="1:20" s="177" customFormat="1">
      <c r="A29" s="180">
        <v>15</v>
      </c>
      <c r="B29" s="1104"/>
      <c r="C29" s="1571"/>
      <c r="D29" s="1571"/>
      <c r="E29" s="2002">
        <v>296</v>
      </c>
      <c r="F29" s="1539"/>
      <c r="G29" s="1571"/>
      <c r="H29" s="1571"/>
      <c r="I29" s="2002">
        <v>285</v>
      </c>
      <c r="J29" s="1539"/>
      <c r="K29" s="1571"/>
      <c r="L29" s="1571"/>
      <c r="M29" s="2002">
        <v>158</v>
      </c>
      <c r="N29" s="1539"/>
      <c r="O29" s="1571"/>
      <c r="P29" s="1571"/>
      <c r="Q29" s="2002">
        <v>62</v>
      </c>
      <c r="S29" s="778"/>
      <c r="T29" s="778"/>
    </row>
    <row r="30" spans="1:20" s="177" customFormat="1">
      <c r="A30" s="180">
        <v>16</v>
      </c>
      <c r="B30" s="1104"/>
      <c r="C30" s="1571"/>
      <c r="D30" s="1571"/>
      <c r="E30" s="2002">
        <v>260</v>
      </c>
      <c r="F30" s="1539"/>
      <c r="G30" s="1571"/>
      <c r="H30" s="1571"/>
      <c r="I30" s="2002">
        <v>280</v>
      </c>
      <c r="J30" s="1539"/>
      <c r="K30" s="1571"/>
      <c r="L30" s="1571"/>
      <c r="M30" s="2002">
        <v>118</v>
      </c>
      <c r="N30" s="1539"/>
      <c r="O30" s="1571"/>
      <c r="P30" s="1571"/>
      <c r="Q30" s="2002">
        <v>52</v>
      </c>
      <c r="S30" s="778"/>
      <c r="T30" s="778"/>
    </row>
    <row r="31" spans="1:20" s="181" customFormat="1">
      <c r="A31" s="180">
        <v>17</v>
      </c>
      <c r="B31" s="1104"/>
      <c r="C31" s="1571"/>
      <c r="D31" s="1571"/>
      <c r="E31" s="2002">
        <v>200</v>
      </c>
      <c r="F31" s="1539"/>
      <c r="G31" s="1571"/>
      <c r="H31" s="1571"/>
      <c r="I31" s="2002">
        <v>288</v>
      </c>
      <c r="J31" s="1539"/>
      <c r="K31" s="1571"/>
      <c r="L31" s="1571"/>
      <c r="M31" s="2002">
        <v>77</v>
      </c>
      <c r="N31" s="1539"/>
      <c r="O31" s="1571"/>
      <c r="P31" s="1571"/>
      <c r="Q31" s="2002">
        <v>54</v>
      </c>
      <c r="R31" s="177"/>
      <c r="S31" s="778"/>
      <c r="T31" s="778"/>
    </row>
    <row r="32" spans="1:20" s="181" customFormat="1">
      <c r="A32" s="180">
        <v>18</v>
      </c>
      <c r="B32" s="1104"/>
      <c r="C32" s="1571"/>
      <c r="D32" s="1571"/>
      <c r="E32" s="2002">
        <v>181</v>
      </c>
      <c r="F32" s="1539"/>
      <c r="G32" s="1571"/>
      <c r="H32" s="1571"/>
      <c r="I32" s="2002">
        <v>295</v>
      </c>
      <c r="J32" s="1539"/>
      <c r="K32" s="1571"/>
      <c r="L32" s="1571"/>
      <c r="M32" s="2002">
        <v>72</v>
      </c>
      <c r="N32" s="1539"/>
      <c r="O32" s="1571"/>
      <c r="P32" s="1571"/>
      <c r="Q32" s="2002">
        <v>57</v>
      </c>
      <c r="R32" s="177"/>
      <c r="S32" s="778"/>
      <c r="T32" s="778"/>
    </row>
    <row r="33" spans="1:33" s="181" customFormat="1">
      <c r="A33" s="180">
        <v>19</v>
      </c>
      <c r="B33" s="1104"/>
      <c r="C33" s="1571"/>
      <c r="D33" s="1571"/>
      <c r="E33" s="2002">
        <v>176</v>
      </c>
      <c r="F33" s="1539"/>
      <c r="G33" s="1571"/>
      <c r="H33" s="1571"/>
      <c r="I33" s="2002">
        <v>283</v>
      </c>
      <c r="J33" s="1539"/>
      <c r="K33" s="1571"/>
      <c r="L33" s="1571"/>
      <c r="M33" s="2002">
        <v>70</v>
      </c>
      <c r="N33" s="1539"/>
      <c r="O33" s="1571"/>
      <c r="P33" s="1571"/>
      <c r="Q33" s="2002">
        <v>50</v>
      </c>
      <c r="R33" s="177"/>
      <c r="S33" s="778"/>
      <c r="T33" s="778"/>
    </row>
    <row r="34" spans="1:33" s="181" customFormat="1">
      <c r="A34" s="180">
        <v>20</v>
      </c>
      <c r="B34" s="1104"/>
      <c r="C34" s="1571"/>
      <c r="D34" s="1571"/>
      <c r="E34" s="2002">
        <v>186</v>
      </c>
      <c r="F34" s="1539"/>
      <c r="G34" s="1571"/>
      <c r="H34" s="1571"/>
      <c r="I34" s="2002">
        <v>273</v>
      </c>
      <c r="J34" s="1539"/>
      <c r="K34" s="1571"/>
      <c r="L34" s="1571"/>
      <c r="M34" s="2002">
        <v>86</v>
      </c>
      <c r="N34" s="1539"/>
      <c r="O34" s="1571"/>
      <c r="P34" s="1571"/>
      <c r="Q34" s="2002">
        <v>42</v>
      </c>
      <c r="R34" s="177"/>
      <c r="S34" s="778"/>
      <c r="T34" s="778"/>
    </row>
    <row r="35" spans="1:33" s="181" customFormat="1">
      <c r="A35" s="180">
        <v>21</v>
      </c>
      <c r="B35" s="1104"/>
      <c r="C35" s="1571"/>
      <c r="D35" s="1571"/>
      <c r="E35" s="2002">
        <v>161</v>
      </c>
      <c r="F35" s="1539"/>
      <c r="G35" s="1571"/>
      <c r="H35" s="1571"/>
      <c r="I35" s="2002">
        <v>280</v>
      </c>
      <c r="J35" s="1539"/>
      <c r="K35" s="1571"/>
      <c r="L35" s="1571"/>
      <c r="M35" s="2002">
        <v>62</v>
      </c>
      <c r="N35" s="1539"/>
      <c r="O35" s="1571"/>
      <c r="P35" s="1571"/>
      <c r="Q35" s="2002">
        <v>41</v>
      </c>
      <c r="R35" s="177"/>
      <c r="S35" s="778"/>
      <c r="T35" s="778"/>
    </row>
    <row r="36" spans="1:33" s="181" customFormat="1">
      <c r="A36" s="180">
        <v>22</v>
      </c>
      <c r="B36" s="1104"/>
      <c r="C36" s="1571"/>
      <c r="D36" s="1571"/>
      <c r="E36" s="2002">
        <v>166</v>
      </c>
      <c r="F36" s="1539"/>
      <c r="G36" s="1571"/>
      <c r="H36" s="1571"/>
      <c r="I36" s="2002">
        <v>271</v>
      </c>
      <c r="J36" s="1539"/>
      <c r="K36" s="1571"/>
      <c r="L36" s="1571"/>
      <c r="M36" s="2002">
        <v>65</v>
      </c>
      <c r="N36" s="1539"/>
      <c r="O36" s="1571"/>
      <c r="P36" s="1571"/>
      <c r="Q36" s="2002">
        <v>36</v>
      </c>
      <c r="R36" s="177"/>
      <c r="S36" s="778"/>
      <c r="T36" s="778"/>
    </row>
    <row r="37" spans="1:33" s="181" customFormat="1">
      <c r="A37" s="180">
        <v>23</v>
      </c>
      <c r="B37" s="1104"/>
      <c r="C37" s="1571"/>
      <c r="D37" s="1571"/>
      <c r="E37" s="2002">
        <v>162</v>
      </c>
      <c r="F37" s="1539"/>
      <c r="G37" s="1571"/>
      <c r="H37" s="1571"/>
      <c r="I37" s="2002">
        <v>241</v>
      </c>
      <c r="J37" s="1539"/>
      <c r="K37" s="1571"/>
      <c r="L37" s="1571"/>
      <c r="M37" s="2002">
        <v>65</v>
      </c>
      <c r="N37" s="1539"/>
      <c r="O37" s="1571"/>
      <c r="P37" s="1571"/>
      <c r="Q37" s="2002">
        <v>31</v>
      </c>
      <c r="R37" s="177"/>
      <c r="S37" s="778"/>
      <c r="T37" s="778"/>
    </row>
    <row r="38" spans="1:33" s="181" customFormat="1" ht="15">
      <c r="A38" s="180" t="s">
        <v>19</v>
      </c>
      <c r="B38" s="1175"/>
      <c r="C38" s="1572"/>
      <c r="D38" s="1572"/>
      <c r="E38" s="1575">
        <f>SUM(E14:E37)</f>
        <v>4725</v>
      </c>
      <c r="F38" s="1574"/>
      <c r="G38" s="1574"/>
      <c r="H38" s="1574"/>
      <c r="I38" s="1575">
        <f>SUM(I14:I37)</f>
        <v>5879</v>
      </c>
      <c r="J38" s="1574"/>
      <c r="K38" s="1574"/>
      <c r="L38" s="1574"/>
      <c r="M38" s="1575">
        <f>SUM(M14:M37)</f>
        <v>2326</v>
      </c>
      <c r="N38" s="1574"/>
      <c r="O38" s="1574"/>
      <c r="P38" s="1574"/>
      <c r="Q38" s="1575">
        <f>SUM(Q14:Q37)</f>
        <v>1074</v>
      </c>
    </row>
    <row r="39" spans="1:33" s="170" customFormat="1" ht="12.75" customHeight="1">
      <c r="A39" s="170" t="s">
        <v>20</v>
      </c>
      <c r="R39" s="1019"/>
      <c r="S39" s="1019"/>
      <c r="T39" s="1019"/>
      <c r="U39" s="1019"/>
      <c r="V39" s="1019"/>
      <c r="W39" s="1019"/>
      <c r="X39" s="1019"/>
      <c r="Y39" s="1019"/>
      <c r="Z39" s="1019"/>
      <c r="AA39" s="1019"/>
      <c r="AB39" s="1019"/>
      <c r="AC39" s="1019"/>
      <c r="AD39" s="1019"/>
      <c r="AE39" s="1019"/>
      <c r="AF39" s="1019"/>
      <c r="AG39" s="1019"/>
    </row>
    <row r="40" spans="1:33" s="170" customFormat="1" ht="12.75" customHeight="1">
      <c r="A40" s="170" t="s">
        <v>21</v>
      </c>
      <c r="R40" s="1019"/>
      <c r="S40" s="1019"/>
      <c r="T40" s="1019"/>
      <c r="U40" s="1019"/>
      <c r="V40" s="1019"/>
      <c r="W40" s="1019"/>
      <c r="X40" s="1019"/>
      <c r="Y40" s="1019"/>
      <c r="Z40" s="1019"/>
      <c r="AA40" s="1019"/>
      <c r="AB40" s="1019"/>
      <c r="AC40" s="1019"/>
      <c r="AD40" s="1019"/>
      <c r="AE40" s="1019"/>
      <c r="AF40" s="1019"/>
      <c r="AG40" s="1019"/>
    </row>
    <row r="41" spans="1:33">
      <c r="A41" s="170" t="s">
        <v>563</v>
      </c>
      <c r="K41" s="170"/>
      <c r="L41" s="170"/>
      <c r="M41" s="170"/>
      <c r="N41" s="170"/>
      <c r="O41" s="170"/>
      <c r="P41" s="170"/>
      <c r="Q41" s="170"/>
      <c r="R41" s="1020"/>
      <c r="S41" s="1020"/>
      <c r="T41" s="1020"/>
      <c r="U41" s="1020"/>
      <c r="V41" s="1020"/>
      <c r="W41" s="1020"/>
      <c r="X41" s="1020"/>
      <c r="Y41" s="1020"/>
      <c r="Z41" s="1020"/>
      <c r="AA41" s="1020"/>
      <c r="AB41" s="1020"/>
      <c r="AC41" s="1020"/>
      <c r="AD41" s="1020"/>
      <c r="AE41" s="1020"/>
      <c r="AF41" s="1020"/>
      <c r="AG41" s="1020"/>
    </row>
    <row r="42" spans="1:33">
      <c r="A42" s="170" t="s">
        <v>23</v>
      </c>
      <c r="R42" s="1020"/>
      <c r="S42" s="1020"/>
      <c r="T42" s="1020"/>
      <c r="U42" s="1020"/>
      <c r="V42" s="1020"/>
      <c r="W42" s="1020"/>
      <c r="X42" s="1020"/>
      <c r="Y42" s="1020"/>
      <c r="Z42" s="1020"/>
      <c r="AA42" s="1020"/>
      <c r="AB42" s="1020"/>
      <c r="AC42" s="1020"/>
      <c r="AD42" s="1020"/>
      <c r="AE42" s="1020"/>
      <c r="AF42" s="1020"/>
      <c r="AG42" s="1020"/>
    </row>
    <row r="43" spans="1:33">
      <c r="R43" s="1020"/>
      <c r="S43" s="1020"/>
      <c r="T43" s="1020"/>
      <c r="U43" s="1020"/>
      <c r="V43" s="1020"/>
      <c r="W43" s="1020"/>
      <c r="X43" s="1020"/>
      <c r="Y43" s="1020"/>
      <c r="Z43" s="1020"/>
      <c r="AA43" s="1020"/>
      <c r="AB43" s="1020"/>
      <c r="AC43" s="1020"/>
      <c r="AD43" s="1020"/>
      <c r="AE43" s="1020"/>
      <c r="AF43" s="1020"/>
      <c r="AG43" s="1020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rgb="FF92D050"/>
  </sheetPr>
  <dimension ref="A1:AG43"/>
  <sheetViews>
    <sheetView zoomScale="85" zoomScaleNormal="85" workbookViewId="0">
      <selection activeCell="T53" sqref="T53"/>
    </sheetView>
  </sheetViews>
  <sheetFormatPr defaultColWidth="9.140625" defaultRowHeight="12.75"/>
  <cols>
    <col min="1" max="1" width="5.42578125" style="195" customWidth="1"/>
    <col min="2" max="3" width="11.28515625" style="195" customWidth="1"/>
    <col min="4" max="4" width="11.28515625" style="195" hidden="1" customWidth="1"/>
    <col min="5" max="7" width="11.28515625" style="195" customWidth="1"/>
    <col min="8" max="8" width="11.28515625" style="195" hidden="1" customWidth="1"/>
    <col min="9" max="11" width="11.28515625" style="195" customWidth="1"/>
    <col min="12" max="12" width="11.28515625" style="195" hidden="1" customWidth="1"/>
    <col min="13" max="15" width="11.28515625" style="195" customWidth="1"/>
    <col min="16" max="16" width="11.28515625" style="195" hidden="1" customWidth="1"/>
    <col min="17" max="17" width="11.28515625" style="195" customWidth="1"/>
    <col min="18" max="16384" width="9.140625" style="195"/>
  </cols>
  <sheetData>
    <row r="1" spans="1:33" s="183" customFormat="1" ht="18.75" customHeight="1">
      <c r="B1" s="2331" t="s">
        <v>405</v>
      </c>
      <c r="C1" s="2083"/>
      <c r="D1" s="2083"/>
      <c r="E1" s="2083"/>
      <c r="F1" s="2083"/>
      <c r="J1" s="799" t="s">
        <v>171</v>
      </c>
      <c r="N1" s="2326" t="s">
        <v>54</v>
      </c>
      <c r="O1" s="2326"/>
      <c r="P1" s="2326"/>
      <c r="Q1" s="2326"/>
      <c r="R1" s="1017"/>
      <c r="S1" s="1017"/>
      <c r="T1" s="1017"/>
      <c r="U1" s="1017"/>
      <c r="V1" s="1017"/>
      <c r="W1" s="1017"/>
      <c r="X1" s="1017"/>
      <c r="Y1" s="1017"/>
      <c r="Z1" s="1017"/>
      <c r="AA1" s="1017"/>
      <c r="AB1" s="1017"/>
      <c r="AC1" s="1017"/>
      <c r="AD1" s="1017"/>
      <c r="AE1" s="1017"/>
      <c r="AF1" s="1017"/>
      <c r="AG1" s="1017"/>
    </row>
    <row r="2" spans="1:33" s="183" customFormat="1" ht="10.5" customHeight="1">
      <c r="B2" s="2327" t="s">
        <v>1</v>
      </c>
      <c r="C2" s="2090"/>
      <c r="D2" s="2090"/>
      <c r="E2" s="2090"/>
      <c r="F2" s="2090"/>
      <c r="I2" s="183" t="s">
        <v>36</v>
      </c>
      <c r="N2" s="2327" t="s">
        <v>2</v>
      </c>
      <c r="O2" s="2328"/>
      <c r="P2" s="2328"/>
      <c r="Q2" s="2328"/>
      <c r="R2" s="1017"/>
      <c r="S2" s="1017"/>
      <c r="T2" s="1017"/>
      <c r="U2" s="1017"/>
      <c r="V2" s="1017"/>
      <c r="W2" s="1017"/>
      <c r="X2" s="1017"/>
      <c r="Y2" s="1017"/>
      <c r="Z2" s="1017"/>
      <c r="AA2" s="1017"/>
      <c r="AB2" s="1017"/>
      <c r="AC2" s="1017"/>
      <c r="AD2" s="1017"/>
      <c r="AE2" s="1017"/>
      <c r="AF2" s="1017"/>
      <c r="AG2" s="1017"/>
    </row>
    <row r="3" spans="1:33" s="183" customFormat="1" ht="13.5" customHeight="1">
      <c r="N3" s="183" t="s">
        <v>3</v>
      </c>
      <c r="R3" s="1017"/>
      <c r="S3" s="1017"/>
      <c r="T3" s="1017"/>
      <c r="U3" s="1017"/>
      <c r="V3" s="1017"/>
      <c r="W3" s="1017"/>
      <c r="X3" s="1017"/>
      <c r="Y3" s="1017"/>
      <c r="Z3" s="1017"/>
      <c r="AA3" s="1017"/>
      <c r="AB3" s="1017"/>
      <c r="AC3" s="1017"/>
      <c r="AD3" s="1017"/>
      <c r="AE3" s="1017"/>
      <c r="AF3" s="1017"/>
      <c r="AG3" s="1017"/>
    </row>
    <row r="4" spans="1:33" s="183" customFormat="1" ht="15" customHeight="1">
      <c r="B4" s="2330" t="s">
        <v>4</v>
      </c>
      <c r="C4" s="2083"/>
      <c r="D4" s="185"/>
      <c r="E4" s="1017"/>
      <c r="F4" s="1017"/>
      <c r="G4" s="1017"/>
      <c r="H4" s="1017"/>
      <c r="I4" s="885" t="s">
        <v>5</v>
      </c>
      <c r="J4" s="184"/>
      <c r="K4" s="184"/>
      <c r="L4" s="184"/>
      <c r="O4" s="186" t="s">
        <v>55</v>
      </c>
      <c r="R4" s="1017"/>
      <c r="S4" s="1017"/>
      <c r="T4" s="1017"/>
      <c r="U4" s="1017"/>
      <c r="V4" s="1017"/>
      <c r="W4" s="1017"/>
      <c r="X4" s="1017"/>
      <c r="Y4" s="1017"/>
      <c r="Z4" s="1017"/>
      <c r="AA4" s="1017"/>
      <c r="AB4" s="1017"/>
      <c r="AC4" s="1017"/>
      <c r="AD4" s="1017"/>
      <c r="AE4" s="1017"/>
      <c r="AF4" s="1017"/>
      <c r="AG4" s="1017"/>
    </row>
    <row r="5" spans="1:33" s="183" customFormat="1" ht="9.75" customHeight="1">
      <c r="B5" s="2329" t="s">
        <v>7</v>
      </c>
      <c r="C5" s="2081"/>
      <c r="D5" s="184"/>
      <c r="E5" s="184"/>
      <c r="R5" s="1017"/>
      <c r="S5" s="1017"/>
      <c r="T5" s="1017"/>
      <c r="U5" s="1017"/>
      <c r="V5" s="1017"/>
      <c r="W5" s="1017"/>
      <c r="X5" s="1017"/>
      <c r="Y5" s="1017"/>
      <c r="Z5" s="1017"/>
      <c r="AA5" s="1017"/>
      <c r="AB5" s="1017"/>
      <c r="AC5" s="1017"/>
      <c r="AD5" s="1017"/>
      <c r="AE5" s="1017"/>
      <c r="AF5" s="1017"/>
      <c r="AG5" s="1017"/>
    </row>
    <row r="6" spans="1:33" s="183" customFormat="1" ht="12" customHeight="1">
      <c r="A6" s="2337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17"/>
      <c r="S6" s="1017"/>
      <c r="T6" s="1017"/>
      <c r="U6" s="1017"/>
      <c r="V6" s="1017"/>
      <c r="W6" s="1017"/>
      <c r="X6" s="1017"/>
      <c r="Y6" s="1017"/>
      <c r="Z6" s="1017"/>
      <c r="AA6" s="1017"/>
      <c r="AB6" s="1017"/>
      <c r="AC6" s="1017"/>
      <c r="AD6" s="1017"/>
      <c r="AE6" s="1017"/>
      <c r="AF6" s="1017"/>
      <c r="AG6" s="1017"/>
    </row>
    <row r="7" spans="1:33" s="183" customFormat="1" ht="15.75">
      <c r="A7" s="2338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17"/>
      <c r="S7" s="1017"/>
      <c r="T7" s="1017"/>
      <c r="U7" s="1017"/>
      <c r="V7" s="1017"/>
      <c r="W7" s="1017"/>
      <c r="X7" s="1017"/>
      <c r="Y7" s="1017"/>
      <c r="Z7" s="1017"/>
      <c r="AA7" s="1017"/>
      <c r="AB7" s="1017"/>
      <c r="AC7" s="1017"/>
      <c r="AD7" s="1017"/>
      <c r="AE7" s="1017"/>
      <c r="AF7" s="1017"/>
      <c r="AG7" s="1017"/>
    </row>
    <row r="8" spans="1:33" s="183" customFormat="1" ht="9" customHeight="1">
      <c r="A8" s="1254" t="s">
        <v>316</v>
      </c>
      <c r="B8" s="1254" t="s">
        <v>317</v>
      </c>
      <c r="R8" s="1017"/>
      <c r="S8" s="1017"/>
      <c r="T8" s="1017"/>
      <c r="U8" s="1017"/>
      <c r="V8" s="1017"/>
      <c r="W8" s="1017"/>
      <c r="X8" s="1017"/>
      <c r="Y8" s="1017"/>
      <c r="Z8" s="1017"/>
      <c r="AA8" s="1017"/>
      <c r="AB8" s="1017"/>
      <c r="AC8" s="1017"/>
      <c r="AD8" s="1017"/>
      <c r="AE8" s="1017"/>
      <c r="AF8" s="1017"/>
      <c r="AG8" s="1017"/>
    </row>
    <row r="9" spans="1:33" s="183" customFormat="1">
      <c r="A9" s="2334" t="s">
        <v>9</v>
      </c>
      <c r="B9" s="2339" t="s">
        <v>10</v>
      </c>
      <c r="C9" s="2340"/>
      <c r="D9" s="2340"/>
      <c r="E9" s="2340"/>
      <c r="F9" s="2340"/>
      <c r="G9" s="2340"/>
      <c r="H9" s="2340"/>
      <c r="I9" s="2341"/>
      <c r="J9" s="2339" t="s">
        <v>11</v>
      </c>
      <c r="K9" s="2340"/>
      <c r="L9" s="2340"/>
      <c r="M9" s="2340"/>
      <c r="N9" s="2340"/>
      <c r="O9" s="2340"/>
      <c r="P9" s="2340"/>
      <c r="Q9" s="2341"/>
      <c r="R9" s="1017"/>
      <c r="S9" s="1017"/>
      <c r="T9" s="1017"/>
      <c r="U9" s="1017"/>
      <c r="V9" s="1017"/>
      <c r="W9" s="1017"/>
      <c r="X9" s="1017"/>
      <c r="Y9" s="1017"/>
      <c r="Z9" s="1017"/>
      <c r="AA9" s="1017"/>
      <c r="AB9" s="1017"/>
      <c r="AC9" s="1017"/>
      <c r="AD9" s="1017"/>
      <c r="AE9" s="1017"/>
      <c r="AF9" s="1017"/>
      <c r="AG9" s="1017"/>
    </row>
    <row r="10" spans="1:33" s="183" customFormat="1">
      <c r="A10" s="2335"/>
      <c r="B10" s="2332" t="s">
        <v>267</v>
      </c>
      <c r="C10" s="2333"/>
      <c r="D10" s="2333"/>
      <c r="E10" s="2344"/>
      <c r="F10" s="2332" t="s">
        <v>268</v>
      </c>
      <c r="G10" s="2097"/>
      <c r="H10" s="2097"/>
      <c r="I10" s="2098"/>
      <c r="J10" s="2332" t="str">
        <f>B10</f>
        <v>ЯЧ.№206 - "ГОРОД-10"</v>
      </c>
      <c r="K10" s="2342"/>
      <c r="L10" s="2342"/>
      <c r="M10" s="2343"/>
      <c r="N10" s="2332" t="str">
        <f>F10</f>
        <v>ЯЧ.№404- "ГОРОД-14"</v>
      </c>
      <c r="O10" s="2342"/>
      <c r="P10" s="2342"/>
      <c r="Q10" s="2343"/>
      <c r="R10" s="1017"/>
      <c r="S10" s="1017"/>
      <c r="T10" s="1017"/>
      <c r="U10" s="1017"/>
      <c r="V10" s="1017"/>
      <c r="W10" s="1017"/>
      <c r="X10" s="1017"/>
      <c r="Y10" s="1017"/>
      <c r="Z10" s="1017"/>
      <c r="AA10" s="1017"/>
      <c r="AB10" s="1017"/>
      <c r="AC10" s="1017"/>
      <c r="AD10" s="1017"/>
      <c r="AE10" s="1017"/>
      <c r="AF10" s="1017"/>
      <c r="AG10" s="1017"/>
    </row>
    <row r="11" spans="1:33" s="183" customFormat="1">
      <c r="A11" s="2335"/>
      <c r="B11" s="2332" t="s">
        <v>14</v>
      </c>
      <c r="C11" s="2333"/>
      <c r="E11" s="188">
        <v>6000</v>
      </c>
      <c r="F11" s="2332" t="s">
        <v>14</v>
      </c>
      <c r="G11" s="2333"/>
      <c r="H11" s="187"/>
      <c r="I11" s="188">
        <v>3000</v>
      </c>
      <c r="J11" s="2332" t="s">
        <v>14</v>
      </c>
      <c r="K11" s="2333"/>
      <c r="L11" s="187"/>
      <c r="M11" s="188">
        <f>E11</f>
        <v>6000</v>
      </c>
      <c r="N11" s="2332" t="s">
        <v>14</v>
      </c>
      <c r="O11" s="2333"/>
      <c r="P11" s="187"/>
      <c r="Q11" s="188">
        <f>I11</f>
        <v>3000</v>
      </c>
      <c r="R11" s="1017"/>
      <c r="S11" s="1017"/>
      <c r="T11" s="1017"/>
      <c r="U11" s="1017"/>
      <c r="V11" s="1017"/>
      <c r="W11" s="1017"/>
      <c r="X11" s="1017"/>
      <c r="Y11" s="1017"/>
      <c r="Z11" s="1017"/>
      <c r="AA11" s="1017"/>
      <c r="AB11" s="1017"/>
      <c r="AC11" s="1017"/>
      <c r="AD11" s="1017"/>
      <c r="AE11" s="1017"/>
      <c r="AF11" s="1017"/>
      <c r="AG11" s="1017"/>
    </row>
    <row r="12" spans="1:33" s="190" customFormat="1" ht="35.25" customHeight="1">
      <c r="A12" s="2336"/>
      <c r="B12" s="189" t="s">
        <v>16</v>
      </c>
      <c r="C12" s="189" t="s">
        <v>17</v>
      </c>
      <c r="D12" s="189"/>
      <c r="E12" s="189" t="s">
        <v>18</v>
      </c>
      <c r="F12" s="189" t="s">
        <v>16</v>
      </c>
      <c r="G12" s="189" t="s">
        <v>17</v>
      </c>
      <c r="H12" s="189"/>
      <c r="I12" s="189" t="s">
        <v>18</v>
      </c>
      <c r="J12" s="189" t="s">
        <v>16</v>
      </c>
      <c r="K12" s="189" t="s">
        <v>17</v>
      </c>
      <c r="L12" s="189"/>
      <c r="M12" s="189" t="s">
        <v>18</v>
      </c>
      <c r="N12" s="189" t="s">
        <v>16</v>
      </c>
      <c r="O12" s="189" t="s">
        <v>17</v>
      </c>
      <c r="P12" s="189"/>
      <c r="Q12" s="189" t="s">
        <v>18</v>
      </c>
    </row>
    <row r="13" spans="1:33" s="192" customFormat="1" ht="11.25">
      <c r="A13" s="191">
        <v>1</v>
      </c>
      <c r="B13" s="191">
        <v>2</v>
      </c>
      <c r="C13" s="191">
        <v>3</v>
      </c>
      <c r="D13" s="191"/>
      <c r="E13" s="191">
        <v>4</v>
      </c>
      <c r="F13" s="191">
        <v>5</v>
      </c>
      <c r="G13" s="191">
        <v>6</v>
      </c>
      <c r="H13" s="191"/>
      <c r="I13" s="191">
        <v>7</v>
      </c>
      <c r="J13" s="191">
        <v>8</v>
      </c>
      <c r="K13" s="191">
        <v>9</v>
      </c>
      <c r="L13" s="191"/>
      <c r="M13" s="191">
        <v>10</v>
      </c>
      <c r="N13" s="191">
        <v>11</v>
      </c>
      <c r="O13" s="191">
        <v>12</v>
      </c>
      <c r="P13" s="191"/>
      <c r="Q13" s="191">
        <v>13</v>
      </c>
    </row>
    <row r="14" spans="1:33" s="190" customFormat="1" ht="15">
      <c r="A14" s="193">
        <v>0</v>
      </c>
      <c r="B14" s="1104"/>
      <c r="C14" s="1573"/>
      <c r="D14" s="1573"/>
      <c r="E14" s="2002">
        <v>432</v>
      </c>
      <c r="F14" s="1568"/>
      <c r="G14" s="1573"/>
      <c r="H14" s="1573"/>
      <c r="I14" s="2002">
        <v>1065</v>
      </c>
      <c r="J14" s="1568"/>
      <c r="K14" s="1573"/>
      <c r="L14" s="1573"/>
      <c r="M14" s="2002">
        <v>34</v>
      </c>
      <c r="N14" s="1568"/>
      <c r="O14" s="1573"/>
      <c r="P14" s="1573"/>
      <c r="Q14" s="2002">
        <v>40</v>
      </c>
    </row>
    <row r="15" spans="1:33" s="1439" customFormat="1" ht="15">
      <c r="A15" s="1438">
        <v>1</v>
      </c>
      <c r="B15" s="1104"/>
      <c r="C15" s="1573"/>
      <c r="D15" s="1573"/>
      <c r="E15" s="2002">
        <v>419</v>
      </c>
      <c r="F15" s="1568"/>
      <c r="G15" s="1573"/>
      <c r="H15" s="1573"/>
      <c r="I15" s="2002">
        <v>998</v>
      </c>
      <c r="J15" s="1568"/>
      <c r="K15" s="1573"/>
      <c r="L15" s="1573"/>
      <c r="M15" s="2002">
        <v>28</v>
      </c>
      <c r="N15" s="1568"/>
      <c r="O15" s="1573"/>
      <c r="P15" s="1573"/>
      <c r="Q15" s="2002">
        <v>19</v>
      </c>
    </row>
    <row r="16" spans="1:33" s="190" customFormat="1" ht="15">
      <c r="A16" s="193">
        <v>2</v>
      </c>
      <c r="B16" s="1104"/>
      <c r="C16" s="1573"/>
      <c r="D16" s="1573"/>
      <c r="E16" s="2002">
        <v>414</v>
      </c>
      <c r="F16" s="1568"/>
      <c r="G16" s="1573"/>
      <c r="H16" s="1573"/>
      <c r="I16" s="2002">
        <v>934</v>
      </c>
      <c r="J16" s="1568"/>
      <c r="K16" s="1573"/>
      <c r="L16" s="1573"/>
      <c r="M16" s="2002">
        <v>26</v>
      </c>
      <c r="N16" s="1568"/>
      <c r="O16" s="1573"/>
      <c r="P16" s="1573"/>
      <c r="Q16" s="2002">
        <v>2</v>
      </c>
    </row>
    <row r="17" spans="1:17" s="190" customFormat="1" ht="15">
      <c r="A17" s="193">
        <v>3</v>
      </c>
      <c r="B17" s="1104"/>
      <c r="C17" s="1573"/>
      <c r="D17" s="1573"/>
      <c r="E17" s="2002">
        <v>411</v>
      </c>
      <c r="F17" s="1568"/>
      <c r="G17" s="1573"/>
      <c r="H17" s="1573"/>
      <c r="I17" s="2002">
        <v>913</v>
      </c>
      <c r="J17" s="1568"/>
      <c r="K17" s="1573"/>
      <c r="L17" s="1573"/>
      <c r="M17" s="2002">
        <v>20</v>
      </c>
      <c r="N17" s="1568"/>
      <c r="O17" s="1573"/>
      <c r="P17" s="1573"/>
      <c r="Q17" s="2002">
        <v>0</v>
      </c>
    </row>
    <row r="18" spans="1:17" s="190" customFormat="1" ht="15">
      <c r="A18" s="193">
        <v>4</v>
      </c>
      <c r="B18" s="1104"/>
      <c r="C18" s="1573"/>
      <c r="D18" s="1573"/>
      <c r="E18" s="2002">
        <v>499</v>
      </c>
      <c r="F18" s="1568"/>
      <c r="G18" s="1573"/>
      <c r="H18" s="1573"/>
      <c r="I18" s="2002">
        <v>921</v>
      </c>
      <c r="J18" s="1568"/>
      <c r="K18" s="1573"/>
      <c r="L18" s="1573"/>
      <c r="M18" s="2002">
        <v>23</v>
      </c>
      <c r="N18" s="1568"/>
      <c r="O18" s="1573"/>
      <c r="P18" s="1573"/>
      <c r="Q18" s="2002">
        <v>0</v>
      </c>
    </row>
    <row r="19" spans="1:17" s="190" customFormat="1" ht="15">
      <c r="A19" s="193">
        <v>5</v>
      </c>
      <c r="B19" s="1104"/>
      <c r="C19" s="1573"/>
      <c r="D19" s="1573"/>
      <c r="E19" s="2002">
        <v>539</v>
      </c>
      <c r="F19" s="1568"/>
      <c r="G19" s="1573"/>
      <c r="H19" s="1573"/>
      <c r="I19" s="2002">
        <v>925</v>
      </c>
      <c r="J19" s="1568"/>
      <c r="K19" s="1573"/>
      <c r="L19" s="1573"/>
      <c r="M19" s="2002">
        <v>32</v>
      </c>
      <c r="N19" s="1568"/>
      <c r="O19" s="1573"/>
      <c r="P19" s="1573"/>
      <c r="Q19" s="2002">
        <v>0</v>
      </c>
    </row>
    <row r="20" spans="1:17" s="190" customFormat="1" ht="15">
      <c r="A20" s="193">
        <v>6</v>
      </c>
      <c r="B20" s="1104"/>
      <c r="C20" s="1573"/>
      <c r="D20" s="1573"/>
      <c r="E20" s="2002">
        <v>546</v>
      </c>
      <c r="F20" s="1568"/>
      <c r="G20" s="1573"/>
      <c r="H20" s="1573"/>
      <c r="I20" s="2002">
        <v>1087</v>
      </c>
      <c r="J20" s="1568"/>
      <c r="K20" s="1573"/>
      <c r="L20" s="1573"/>
      <c r="M20" s="2002">
        <v>34</v>
      </c>
      <c r="N20" s="1568"/>
      <c r="O20" s="1573"/>
      <c r="P20" s="1573"/>
      <c r="Q20" s="2002">
        <v>20</v>
      </c>
    </row>
    <row r="21" spans="1:17" s="190" customFormat="1" ht="15">
      <c r="A21" s="193">
        <v>7</v>
      </c>
      <c r="B21" s="1104"/>
      <c r="C21" s="1573"/>
      <c r="D21" s="1573"/>
      <c r="E21" s="2002">
        <v>661</v>
      </c>
      <c r="F21" s="1568"/>
      <c r="G21" s="1573"/>
      <c r="H21" s="1573"/>
      <c r="I21" s="2002">
        <v>1323</v>
      </c>
      <c r="J21" s="1568"/>
      <c r="K21" s="1573"/>
      <c r="L21" s="1573"/>
      <c r="M21" s="2002">
        <v>38</v>
      </c>
      <c r="N21" s="1568"/>
      <c r="O21" s="1573"/>
      <c r="P21" s="1573"/>
      <c r="Q21" s="2002">
        <v>27</v>
      </c>
    </row>
    <row r="22" spans="1:17" s="190" customFormat="1" ht="15">
      <c r="A22" s="193">
        <v>8</v>
      </c>
      <c r="B22" s="1104"/>
      <c r="C22" s="1573"/>
      <c r="D22" s="1573"/>
      <c r="E22" s="2002">
        <v>767</v>
      </c>
      <c r="F22" s="1568"/>
      <c r="G22" s="1573"/>
      <c r="H22" s="1573"/>
      <c r="I22" s="2002">
        <v>1557</v>
      </c>
      <c r="J22" s="1568"/>
      <c r="K22" s="1573"/>
      <c r="L22" s="1573"/>
      <c r="M22" s="2002">
        <v>70</v>
      </c>
      <c r="N22" s="1568"/>
      <c r="O22" s="1573"/>
      <c r="P22" s="1573"/>
      <c r="Q22" s="2002">
        <v>110</v>
      </c>
    </row>
    <row r="23" spans="1:17" s="190" customFormat="1" ht="15">
      <c r="A23" s="193">
        <v>9</v>
      </c>
      <c r="B23" s="1104"/>
      <c r="C23" s="1573"/>
      <c r="D23" s="1573"/>
      <c r="E23" s="2002">
        <v>879</v>
      </c>
      <c r="F23" s="1568"/>
      <c r="G23" s="1573"/>
      <c r="H23" s="1573"/>
      <c r="I23" s="2002">
        <v>1699</v>
      </c>
      <c r="J23" s="1568"/>
      <c r="K23" s="1573"/>
      <c r="L23" s="1573"/>
      <c r="M23" s="2002">
        <v>81</v>
      </c>
      <c r="N23" s="1568"/>
      <c r="O23" s="1573"/>
      <c r="P23" s="1573"/>
      <c r="Q23" s="2002">
        <v>155</v>
      </c>
    </row>
    <row r="24" spans="1:17" s="190" customFormat="1" ht="15">
      <c r="A24" s="193">
        <v>10</v>
      </c>
      <c r="B24" s="1104"/>
      <c r="C24" s="1573"/>
      <c r="D24" s="1573"/>
      <c r="E24" s="2002">
        <v>939</v>
      </c>
      <c r="F24" s="1568"/>
      <c r="G24" s="1573"/>
      <c r="H24" s="1573"/>
      <c r="I24" s="2002">
        <v>1713</v>
      </c>
      <c r="J24" s="1568"/>
      <c r="K24" s="1573"/>
      <c r="L24" s="1573"/>
      <c r="M24" s="2002">
        <v>91</v>
      </c>
      <c r="N24" s="1568"/>
      <c r="O24" s="1573"/>
      <c r="P24" s="1573"/>
      <c r="Q24" s="2002">
        <v>170</v>
      </c>
    </row>
    <row r="25" spans="1:17" s="190" customFormat="1" ht="15">
      <c r="A25" s="193">
        <v>11</v>
      </c>
      <c r="B25" s="1104"/>
      <c r="C25" s="1573"/>
      <c r="D25" s="1573"/>
      <c r="E25" s="2002">
        <v>918</v>
      </c>
      <c r="F25" s="1568"/>
      <c r="G25" s="1573"/>
      <c r="H25" s="1573"/>
      <c r="I25" s="2002">
        <v>1716</v>
      </c>
      <c r="J25" s="1568"/>
      <c r="K25" s="1573"/>
      <c r="L25" s="1573"/>
      <c r="M25" s="2002">
        <v>74</v>
      </c>
      <c r="N25" s="1568"/>
      <c r="O25" s="1573"/>
      <c r="P25" s="1573"/>
      <c r="Q25" s="2002">
        <v>143</v>
      </c>
    </row>
    <row r="26" spans="1:17" s="190" customFormat="1" ht="15">
      <c r="A26" s="193">
        <v>12</v>
      </c>
      <c r="B26" s="1104"/>
      <c r="C26" s="1573"/>
      <c r="D26" s="1573"/>
      <c r="E26" s="2002">
        <v>807</v>
      </c>
      <c r="F26" s="1568"/>
      <c r="G26" s="1573"/>
      <c r="H26" s="1573"/>
      <c r="I26" s="2002">
        <v>1677</v>
      </c>
      <c r="J26" s="1568"/>
      <c r="K26" s="1573"/>
      <c r="L26" s="1573"/>
      <c r="M26" s="2002">
        <v>63</v>
      </c>
      <c r="N26" s="1568"/>
      <c r="O26" s="1573"/>
      <c r="P26" s="1573"/>
      <c r="Q26" s="2002">
        <v>108</v>
      </c>
    </row>
    <row r="27" spans="1:17" s="190" customFormat="1" ht="15">
      <c r="A27" s="193">
        <v>13</v>
      </c>
      <c r="B27" s="1104"/>
      <c r="C27" s="1573"/>
      <c r="D27" s="1573"/>
      <c r="E27" s="2002">
        <v>807</v>
      </c>
      <c r="F27" s="1568"/>
      <c r="G27" s="1573"/>
      <c r="H27" s="1573"/>
      <c r="I27" s="2002">
        <v>1636</v>
      </c>
      <c r="J27" s="1568"/>
      <c r="K27" s="1573"/>
      <c r="L27" s="1573"/>
      <c r="M27" s="2002">
        <v>64</v>
      </c>
      <c r="N27" s="1568"/>
      <c r="O27" s="1573"/>
      <c r="P27" s="1573"/>
      <c r="Q27" s="2002">
        <v>146</v>
      </c>
    </row>
    <row r="28" spans="1:17" s="190" customFormat="1" ht="15">
      <c r="A28" s="193">
        <v>14</v>
      </c>
      <c r="B28" s="1104"/>
      <c r="C28" s="1573"/>
      <c r="D28" s="1573"/>
      <c r="E28" s="2002">
        <v>756</v>
      </c>
      <c r="F28" s="1568"/>
      <c r="G28" s="1573"/>
      <c r="H28" s="1573"/>
      <c r="I28" s="2002">
        <v>1595</v>
      </c>
      <c r="J28" s="1568"/>
      <c r="K28" s="1573"/>
      <c r="L28" s="1573"/>
      <c r="M28" s="2002">
        <v>67</v>
      </c>
      <c r="N28" s="1568"/>
      <c r="O28" s="1573"/>
      <c r="P28" s="1573"/>
      <c r="Q28" s="2002">
        <v>135</v>
      </c>
    </row>
    <row r="29" spans="1:17" s="190" customFormat="1" ht="15">
      <c r="A29" s="193">
        <v>15</v>
      </c>
      <c r="B29" s="1104"/>
      <c r="C29" s="1573"/>
      <c r="D29" s="1573"/>
      <c r="E29" s="2002">
        <v>719</v>
      </c>
      <c r="F29" s="1568"/>
      <c r="G29" s="1573"/>
      <c r="H29" s="1573"/>
      <c r="I29" s="2002">
        <v>1626</v>
      </c>
      <c r="J29" s="1568"/>
      <c r="K29" s="1573"/>
      <c r="L29" s="1573"/>
      <c r="M29" s="2002">
        <v>58</v>
      </c>
      <c r="N29" s="1568"/>
      <c r="O29" s="1573"/>
      <c r="P29" s="1573"/>
      <c r="Q29" s="2002">
        <v>179</v>
      </c>
    </row>
    <row r="30" spans="1:17" s="190" customFormat="1" ht="15">
      <c r="A30" s="193">
        <v>16</v>
      </c>
      <c r="B30" s="1104"/>
      <c r="C30" s="1573"/>
      <c r="D30" s="1573"/>
      <c r="E30" s="2002">
        <v>676</v>
      </c>
      <c r="F30" s="1568"/>
      <c r="G30" s="1573"/>
      <c r="H30" s="1573"/>
      <c r="I30" s="2002">
        <v>1518</v>
      </c>
      <c r="J30" s="1568"/>
      <c r="K30" s="1573"/>
      <c r="L30" s="1573"/>
      <c r="M30" s="2002">
        <v>50</v>
      </c>
      <c r="N30" s="1568"/>
      <c r="O30" s="1573"/>
      <c r="P30" s="1573"/>
      <c r="Q30" s="2002">
        <v>135</v>
      </c>
    </row>
    <row r="31" spans="1:17" s="194" customFormat="1" ht="15">
      <c r="A31" s="193">
        <v>17</v>
      </c>
      <c r="B31" s="1104"/>
      <c r="C31" s="1573"/>
      <c r="D31" s="1573"/>
      <c r="E31" s="2002">
        <v>590</v>
      </c>
      <c r="F31" s="1568"/>
      <c r="G31" s="1573"/>
      <c r="H31" s="1573"/>
      <c r="I31" s="2002">
        <v>1463</v>
      </c>
      <c r="J31" s="1568"/>
      <c r="K31" s="1573"/>
      <c r="L31" s="1573"/>
      <c r="M31" s="2002">
        <v>46</v>
      </c>
      <c r="N31" s="1568"/>
      <c r="O31" s="1573"/>
      <c r="P31" s="1573"/>
      <c r="Q31" s="2002">
        <v>82</v>
      </c>
    </row>
    <row r="32" spans="1:17" s="194" customFormat="1" ht="15">
      <c r="A32" s="193">
        <v>18</v>
      </c>
      <c r="B32" s="1104"/>
      <c r="C32" s="1573"/>
      <c r="D32" s="1573"/>
      <c r="E32" s="2002">
        <v>557</v>
      </c>
      <c r="F32" s="1568"/>
      <c r="G32" s="1573"/>
      <c r="H32" s="1573"/>
      <c r="I32" s="2002">
        <v>1406</v>
      </c>
      <c r="J32" s="1568"/>
      <c r="K32" s="1573"/>
      <c r="L32" s="1573"/>
      <c r="M32" s="2002">
        <v>45</v>
      </c>
      <c r="N32" s="1568"/>
      <c r="O32" s="1573"/>
      <c r="P32" s="1573"/>
      <c r="Q32" s="2002">
        <v>66</v>
      </c>
    </row>
    <row r="33" spans="1:33" s="194" customFormat="1" ht="15">
      <c r="A33" s="193">
        <v>19</v>
      </c>
      <c r="B33" s="1104"/>
      <c r="C33" s="1573"/>
      <c r="D33" s="1573"/>
      <c r="E33" s="2002">
        <v>531</v>
      </c>
      <c r="F33" s="1568"/>
      <c r="G33" s="1573"/>
      <c r="H33" s="1573"/>
      <c r="I33" s="2002">
        <v>1351</v>
      </c>
      <c r="J33" s="1568"/>
      <c r="K33" s="1573"/>
      <c r="L33" s="1573"/>
      <c r="M33" s="2002">
        <v>42</v>
      </c>
      <c r="N33" s="1568"/>
      <c r="O33" s="1573"/>
      <c r="P33" s="1573"/>
      <c r="Q33" s="2002">
        <v>74</v>
      </c>
    </row>
    <row r="34" spans="1:33" s="194" customFormat="1" ht="15">
      <c r="A34" s="193">
        <v>20</v>
      </c>
      <c r="B34" s="1104"/>
      <c r="C34" s="1573"/>
      <c r="D34" s="1573"/>
      <c r="E34" s="2002">
        <v>514</v>
      </c>
      <c r="F34" s="1568"/>
      <c r="G34" s="1573"/>
      <c r="H34" s="1573"/>
      <c r="I34" s="2002">
        <v>1285</v>
      </c>
      <c r="J34" s="1568"/>
      <c r="K34" s="1573"/>
      <c r="L34" s="1573"/>
      <c r="M34" s="2002">
        <v>47</v>
      </c>
      <c r="N34" s="1568"/>
      <c r="O34" s="1573"/>
      <c r="P34" s="1573"/>
      <c r="Q34" s="2002">
        <v>61</v>
      </c>
    </row>
    <row r="35" spans="1:33" s="194" customFormat="1" ht="15">
      <c r="A35" s="193">
        <v>21</v>
      </c>
      <c r="B35" s="1104"/>
      <c r="C35" s="1573"/>
      <c r="D35" s="1573"/>
      <c r="E35" s="2002">
        <v>499</v>
      </c>
      <c r="F35" s="1568"/>
      <c r="G35" s="1573"/>
      <c r="H35" s="1573"/>
      <c r="I35" s="2002">
        <v>1217</v>
      </c>
      <c r="J35" s="1568"/>
      <c r="K35" s="1573"/>
      <c r="L35" s="1573"/>
      <c r="M35" s="2002">
        <v>45</v>
      </c>
      <c r="N35" s="1568"/>
      <c r="O35" s="1573"/>
      <c r="P35" s="1573"/>
      <c r="Q35" s="2002">
        <v>49</v>
      </c>
    </row>
    <row r="36" spans="1:33" s="194" customFormat="1" ht="15">
      <c r="A36" s="193">
        <v>22</v>
      </c>
      <c r="B36" s="1104"/>
      <c r="C36" s="1573"/>
      <c r="D36" s="1573"/>
      <c r="E36" s="2002">
        <v>459</v>
      </c>
      <c r="F36" s="1568"/>
      <c r="G36" s="1573"/>
      <c r="H36" s="1573"/>
      <c r="I36" s="2002">
        <v>1170</v>
      </c>
      <c r="J36" s="1568"/>
      <c r="K36" s="1573"/>
      <c r="L36" s="1573"/>
      <c r="M36" s="2002">
        <v>46</v>
      </c>
      <c r="N36" s="1568"/>
      <c r="O36" s="1573"/>
      <c r="P36" s="1573"/>
      <c r="Q36" s="2002">
        <v>40</v>
      </c>
    </row>
    <row r="37" spans="1:33" s="194" customFormat="1" ht="15">
      <c r="A37" s="193">
        <v>23</v>
      </c>
      <c r="B37" s="1104"/>
      <c r="C37" s="1573"/>
      <c r="D37" s="1573"/>
      <c r="E37" s="2002">
        <v>443</v>
      </c>
      <c r="F37" s="1568"/>
      <c r="G37" s="1573"/>
      <c r="H37" s="1573"/>
      <c r="I37" s="2002">
        <v>1106</v>
      </c>
      <c r="J37" s="1568"/>
      <c r="K37" s="1573"/>
      <c r="L37" s="1573"/>
      <c r="M37" s="2002">
        <v>44</v>
      </c>
      <c r="N37" s="1568"/>
      <c r="O37" s="1573"/>
      <c r="P37" s="1573"/>
      <c r="Q37" s="2002">
        <v>37</v>
      </c>
    </row>
    <row r="38" spans="1:33" s="194" customFormat="1" ht="15">
      <c r="A38" s="193" t="s">
        <v>19</v>
      </c>
      <c r="B38" s="1175"/>
      <c r="C38" s="1574"/>
      <c r="D38" s="1574"/>
      <c r="E38" s="1575">
        <f>SUM(E14:E37)</f>
        <v>14782</v>
      </c>
      <c r="F38" s="1574"/>
      <c r="G38" s="1574"/>
      <c r="H38" s="1574"/>
      <c r="I38" s="1575">
        <f>SUM(I14:I37)</f>
        <v>31901</v>
      </c>
      <c r="J38" s="1574"/>
      <c r="K38" s="1574"/>
      <c r="L38" s="1574"/>
      <c r="M38" s="1575">
        <f>SUM(M14:M37)</f>
        <v>1168</v>
      </c>
      <c r="N38" s="1574"/>
      <c r="O38" s="1574"/>
      <c r="P38" s="1574"/>
      <c r="Q38" s="1575">
        <f>SUM(Q14:Q37)</f>
        <v>1798</v>
      </c>
    </row>
    <row r="39" spans="1:33" s="183" customFormat="1" ht="12.75" customHeight="1">
      <c r="A39" s="183" t="s">
        <v>20</v>
      </c>
      <c r="R39" s="1017"/>
      <c r="S39" s="1017"/>
      <c r="T39" s="1017"/>
      <c r="U39" s="1017"/>
      <c r="V39" s="1017"/>
      <c r="W39" s="1017"/>
      <c r="X39" s="1017"/>
      <c r="Y39" s="1017"/>
      <c r="Z39" s="1017"/>
      <c r="AA39" s="1017"/>
      <c r="AB39" s="1017"/>
      <c r="AC39" s="1017"/>
      <c r="AD39" s="1017"/>
      <c r="AE39" s="1017"/>
      <c r="AF39" s="1017"/>
      <c r="AG39" s="1017"/>
    </row>
    <row r="40" spans="1:33" s="183" customFormat="1" ht="12.75" customHeight="1">
      <c r="A40" s="183" t="s">
        <v>21</v>
      </c>
      <c r="R40" s="1017"/>
      <c r="S40" s="1017"/>
      <c r="T40" s="1017"/>
      <c r="U40" s="1017"/>
      <c r="V40" s="1017"/>
      <c r="W40" s="1017"/>
      <c r="X40" s="1017"/>
      <c r="Y40" s="1017"/>
      <c r="Z40" s="1017"/>
      <c r="AA40" s="1017"/>
      <c r="AB40" s="1017"/>
      <c r="AC40" s="1017"/>
      <c r="AD40" s="1017"/>
      <c r="AE40" s="1017"/>
      <c r="AF40" s="1017"/>
      <c r="AG40" s="1017"/>
    </row>
    <row r="41" spans="1:33">
      <c r="A41" s="183" t="s">
        <v>563</v>
      </c>
      <c r="K41" s="183"/>
      <c r="L41" s="183"/>
      <c r="M41" s="183"/>
      <c r="N41" s="183"/>
      <c r="O41" s="183"/>
      <c r="P41" s="183"/>
      <c r="Q41" s="183"/>
      <c r="R41" s="1018"/>
      <c r="S41" s="1018"/>
      <c r="T41" s="1018"/>
      <c r="U41" s="1018"/>
      <c r="V41" s="1018"/>
      <c r="W41" s="1018"/>
      <c r="X41" s="1018"/>
      <c r="Y41" s="1018"/>
      <c r="Z41" s="1018"/>
      <c r="AA41" s="1018"/>
      <c r="AB41" s="1018"/>
      <c r="AC41" s="1018"/>
      <c r="AD41" s="1018"/>
      <c r="AE41" s="1018"/>
      <c r="AF41" s="1018"/>
      <c r="AG41" s="1018"/>
    </row>
    <row r="42" spans="1:33">
      <c r="A42" s="183" t="s">
        <v>23</v>
      </c>
      <c r="R42" s="1018"/>
      <c r="S42" s="1018"/>
      <c r="T42" s="1018"/>
      <c r="U42" s="1018"/>
      <c r="V42" s="1018"/>
      <c r="W42" s="1018"/>
      <c r="X42" s="1018"/>
      <c r="Y42" s="1018"/>
      <c r="Z42" s="1018"/>
      <c r="AA42" s="1018"/>
      <c r="AB42" s="1018"/>
      <c r="AC42" s="1018"/>
      <c r="AD42" s="1018"/>
      <c r="AE42" s="1018"/>
      <c r="AF42" s="1018"/>
      <c r="AG42" s="1018"/>
    </row>
    <row r="43" spans="1:33">
      <c r="R43" s="1018"/>
      <c r="S43" s="1018"/>
      <c r="T43" s="1018"/>
      <c r="U43" s="1018"/>
      <c r="V43" s="1018"/>
      <c r="W43" s="1018"/>
      <c r="X43" s="1018"/>
      <c r="Y43" s="1018"/>
      <c r="Z43" s="1018"/>
      <c r="AA43" s="1018"/>
      <c r="AB43" s="1018"/>
      <c r="AC43" s="1018"/>
      <c r="AD43" s="1018"/>
      <c r="AE43" s="1018"/>
      <c r="AF43" s="1018"/>
      <c r="AG43" s="1018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2">
    <tabColor rgb="FF92D050"/>
  </sheetPr>
  <dimension ref="A1:AG43"/>
  <sheetViews>
    <sheetView zoomScale="85" zoomScaleNormal="85" workbookViewId="0">
      <selection activeCell="V13" sqref="V13"/>
    </sheetView>
  </sheetViews>
  <sheetFormatPr defaultColWidth="9.140625"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5" t="s">
        <v>405</v>
      </c>
      <c r="C1" s="2083"/>
      <c r="D1" s="2083"/>
      <c r="E1" s="2083"/>
      <c r="F1" s="2083"/>
      <c r="J1" s="799" t="s">
        <v>171</v>
      </c>
      <c r="N1" s="2346" t="s">
        <v>60</v>
      </c>
      <c r="O1" s="2346"/>
      <c r="P1" s="2346"/>
      <c r="Q1" s="2346"/>
      <c r="R1" s="1006"/>
      <c r="S1" s="1006"/>
      <c r="T1" s="1006"/>
      <c r="U1" s="1006"/>
      <c r="V1" s="1006"/>
      <c r="W1" s="1006"/>
      <c r="X1" s="1006"/>
      <c r="Y1" s="1006"/>
      <c r="Z1" s="1006"/>
      <c r="AA1" s="1006"/>
      <c r="AB1" s="1006"/>
      <c r="AC1" s="1006"/>
      <c r="AD1" s="1006"/>
      <c r="AE1" s="1006"/>
      <c r="AF1" s="1006"/>
      <c r="AG1" s="1006"/>
    </row>
    <row r="2" spans="1:33" s="701" customFormat="1" ht="10.5" customHeight="1">
      <c r="B2" s="2126" t="s">
        <v>1</v>
      </c>
      <c r="C2" s="2090"/>
      <c r="D2" s="2090"/>
      <c r="E2" s="2090"/>
      <c r="F2" s="2090"/>
      <c r="N2" s="2126" t="s">
        <v>2</v>
      </c>
      <c r="O2" s="2130"/>
      <c r="P2" s="2130"/>
      <c r="Q2" s="2130"/>
      <c r="R2" s="1006"/>
      <c r="S2" s="1006"/>
      <c r="T2" s="1006"/>
      <c r="U2" s="1006"/>
      <c r="V2" s="1006"/>
      <c r="W2" s="1006"/>
      <c r="X2" s="1006"/>
      <c r="Y2" s="1006"/>
      <c r="Z2" s="1006"/>
      <c r="AA2" s="1006"/>
      <c r="AB2" s="1006"/>
      <c r="AC2" s="1006"/>
      <c r="AD2" s="1006"/>
      <c r="AE2" s="1006"/>
      <c r="AF2" s="1006"/>
      <c r="AG2" s="1006"/>
    </row>
    <row r="3" spans="1:33" s="701" customFormat="1" ht="13.5" customHeight="1">
      <c r="N3" s="2131" t="s">
        <v>421</v>
      </c>
      <c r="O3" s="2131"/>
      <c r="P3" s="2131"/>
      <c r="Q3" s="2131"/>
      <c r="R3" s="1007"/>
      <c r="S3" s="1006"/>
      <c r="T3" s="1006"/>
      <c r="U3" s="1006"/>
      <c r="V3" s="1006"/>
      <c r="W3" s="1006"/>
      <c r="X3" s="1006"/>
      <c r="Y3" s="1006"/>
      <c r="Z3" s="1006"/>
      <c r="AA3" s="1006"/>
      <c r="AB3" s="1006"/>
      <c r="AC3" s="1006"/>
      <c r="AD3" s="1006"/>
      <c r="AE3" s="1006"/>
      <c r="AF3" s="1006"/>
      <c r="AG3" s="1006"/>
    </row>
    <row r="4" spans="1:33" s="701" customFormat="1" ht="15" customHeight="1">
      <c r="B4" s="2133" t="s">
        <v>4</v>
      </c>
      <c r="C4" s="2083"/>
      <c r="D4" s="703"/>
      <c r="E4" s="1006"/>
      <c r="F4" s="1006"/>
      <c r="G4" s="1006"/>
      <c r="H4" s="1006"/>
      <c r="I4" s="864" t="s">
        <v>5</v>
      </c>
      <c r="J4" s="702"/>
      <c r="K4" s="702"/>
      <c r="L4" s="702"/>
      <c r="N4" s="2345"/>
      <c r="O4" s="2345"/>
      <c r="P4" s="2345"/>
      <c r="Q4" s="2345"/>
      <c r="R4" s="1006"/>
      <c r="S4" s="1006"/>
      <c r="T4" s="1006"/>
      <c r="U4" s="1006"/>
      <c r="V4" s="1006"/>
      <c r="W4" s="1006"/>
      <c r="X4" s="1006"/>
      <c r="Y4" s="1006"/>
      <c r="Z4" s="1006"/>
      <c r="AA4" s="1006"/>
      <c r="AB4" s="1006"/>
      <c r="AC4" s="1006"/>
      <c r="AD4" s="1006"/>
      <c r="AE4" s="1006"/>
      <c r="AF4" s="1006"/>
      <c r="AG4" s="1006"/>
    </row>
    <row r="5" spans="1:33" s="701" customFormat="1" ht="9.75" customHeight="1">
      <c r="B5" s="2132" t="s">
        <v>7</v>
      </c>
      <c r="C5" s="2081"/>
      <c r="D5" s="702"/>
      <c r="E5" s="702"/>
      <c r="R5" s="1006"/>
      <c r="S5" s="1006"/>
      <c r="T5" s="1006"/>
      <c r="U5" s="1006"/>
      <c r="V5" s="1006"/>
      <c r="W5" s="1006"/>
      <c r="X5" s="1006"/>
      <c r="Y5" s="1006"/>
      <c r="Z5" s="1006"/>
      <c r="AA5" s="1006"/>
      <c r="AB5" s="1006"/>
      <c r="AC5" s="1006"/>
      <c r="AD5" s="1006"/>
      <c r="AE5" s="1006"/>
      <c r="AF5" s="1006"/>
      <c r="AG5" s="1006"/>
    </row>
    <row r="6" spans="1:33" s="701" customFormat="1" ht="12" customHeight="1">
      <c r="A6" s="2127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06"/>
      <c r="S6" s="1006"/>
      <c r="T6" s="1006"/>
      <c r="U6" s="1006"/>
      <c r="V6" s="1006"/>
      <c r="W6" s="1006"/>
      <c r="X6" s="1006"/>
      <c r="Y6" s="1006"/>
      <c r="Z6" s="1006"/>
      <c r="AA6" s="1006"/>
      <c r="AB6" s="1006"/>
      <c r="AC6" s="1006"/>
      <c r="AD6" s="1006"/>
      <c r="AE6" s="1006"/>
      <c r="AF6" s="1006"/>
      <c r="AG6" s="1006"/>
    </row>
    <row r="7" spans="1:33" s="701" customFormat="1" ht="15.75">
      <c r="A7" s="2128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06"/>
      <c r="S7" s="1006"/>
      <c r="T7" s="1006"/>
      <c r="U7" s="1006"/>
      <c r="V7" s="1006"/>
      <c r="W7" s="1006"/>
      <c r="X7" s="1006"/>
      <c r="Y7" s="1006"/>
      <c r="Z7" s="1006"/>
      <c r="AA7" s="1006"/>
      <c r="AB7" s="1006"/>
      <c r="AC7" s="1006"/>
      <c r="AD7" s="1006"/>
      <c r="AE7" s="1006"/>
      <c r="AF7" s="1006"/>
      <c r="AG7" s="1006"/>
    </row>
    <row r="8" spans="1:33" s="701" customFormat="1" ht="9" customHeight="1">
      <c r="A8" s="1477"/>
      <c r="B8" s="1261"/>
      <c r="R8" s="1006"/>
      <c r="S8" s="1006"/>
      <c r="T8" s="1006"/>
      <c r="U8" s="1006"/>
      <c r="V8" s="1006"/>
      <c r="W8" s="1006"/>
      <c r="X8" s="1006"/>
      <c r="Y8" s="1006"/>
      <c r="Z8" s="1006"/>
      <c r="AA8" s="1006"/>
      <c r="AB8" s="1006"/>
      <c r="AC8" s="1006"/>
      <c r="AD8" s="1006"/>
      <c r="AE8" s="1006"/>
      <c r="AF8" s="1006"/>
      <c r="AG8" s="1006"/>
    </row>
    <row r="9" spans="1:33" s="701" customFormat="1">
      <c r="A9" s="2116" t="s">
        <v>9</v>
      </c>
      <c r="B9" s="2122" t="s">
        <v>10</v>
      </c>
      <c r="C9" s="2123"/>
      <c r="D9" s="2123"/>
      <c r="E9" s="2123"/>
      <c r="F9" s="2123"/>
      <c r="G9" s="2123"/>
      <c r="H9" s="2123"/>
      <c r="I9" s="2124"/>
      <c r="J9" s="2122" t="s">
        <v>11</v>
      </c>
      <c r="K9" s="2123"/>
      <c r="L9" s="2123"/>
      <c r="M9" s="2123"/>
      <c r="N9" s="2123"/>
      <c r="O9" s="2123"/>
      <c r="P9" s="2123"/>
      <c r="Q9" s="2124"/>
      <c r="R9" s="1006"/>
      <c r="S9" s="1006"/>
      <c r="T9" s="1006"/>
      <c r="U9" s="1006"/>
      <c r="V9" s="1006"/>
      <c r="W9" s="1006"/>
      <c r="X9" s="1006"/>
      <c r="Y9" s="1006"/>
      <c r="Z9" s="1006"/>
      <c r="AA9" s="1006"/>
      <c r="AB9" s="1006"/>
      <c r="AC9" s="1006"/>
      <c r="AD9" s="1006"/>
      <c r="AE9" s="1006"/>
      <c r="AF9" s="1006"/>
      <c r="AG9" s="1006"/>
    </row>
    <row r="10" spans="1:33" s="701" customFormat="1">
      <c r="A10" s="2117"/>
      <c r="B10" s="2119" t="s">
        <v>419</v>
      </c>
      <c r="C10" s="2120"/>
      <c r="D10" s="2120"/>
      <c r="E10" s="2121"/>
      <c r="F10" s="2119" t="s">
        <v>420</v>
      </c>
      <c r="G10" s="2120"/>
      <c r="H10" s="2120"/>
      <c r="I10" s="2121"/>
      <c r="J10" s="2119" t="s">
        <v>419</v>
      </c>
      <c r="K10" s="2120"/>
      <c r="L10" s="2120"/>
      <c r="M10" s="2121"/>
      <c r="N10" s="2119" t="s">
        <v>420</v>
      </c>
      <c r="O10" s="2120"/>
      <c r="P10" s="2120"/>
      <c r="Q10" s="2121"/>
      <c r="R10" s="1006"/>
      <c r="S10" s="1006"/>
      <c r="T10" s="1006"/>
      <c r="U10" s="1006"/>
      <c r="V10" s="1006"/>
      <c r="W10" s="1006"/>
      <c r="X10" s="1006"/>
      <c r="Y10" s="1006"/>
      <c r="Z10" s="1006"/>
      <c r="AA10" s="1006"/>
      <c r="AB10" s="1006"/>
      <c r="AC10" s="1006"/>
      <c r="AD10" s="1006"/>
      <c r="AE10" s="1006"/>
      <c r="AF10" s="1006"/>
      <c r="AG10" s="1006"/>
    </row>
    <row r="11" spans="1:33" s="701" customFormat="1">
      <c r="A11" s="2117"/>
      <c r="B11" s="2119" t="s">
        <v>14</v>
      </c>
      <c r="C11" s="2120"/>
      <c r="E11" s="706"/>
      <c r="F11" s="2119" t="s">
        <v>14</v>
      </c>
      <c r="G11" s="2120"/>
      <c r="H11" s="705"/>
      <c r="I11" s="706"/>
      <c r="J11" s="2119" t="s">
        <v>14</v>
      </c>
      <c r="K11" s="2120"/>
      <c r="L11" s="705"/>
      <c r="M11" s="706"/>
      <c r="N11" s="2119" t="s">
        <v>14</v>
      </c>
      <c r="O11" s="2120"/>
      <c r="P11" s="705"/>
      <c r="Q11" s="706"/>
      <c r="R11" s="1006"/>
      <c r="S11" s="1006"/>
      <c r="T11" s="1006"/>
      <c r="U11" s="1006"/>
      <c r="V11" s="1006"/>
      <c r="W11" s="1006"/>
      <c r="X11" s="1006"/>
      <c r="Y11" s="1006"/>
      <c r="Z11" s="1006"/>
      <c r="AA11" s="1006"/>
      <c r="AB11" s="1006"/>
      <c r="AC11" s="1006"/>
      <c r="AD11" s="1006"/>
      <c r="AE11" s="1006"/>
      <c r="AF11" s="1006"/>
      <c r="AG11" s="1006"/>
    </row>
    <row r="12" spans="1:33" s="708" customFormat="1" ht="35.25" customHeight="1">
      <c r="A12" s="2118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2"/>
      <c r="C14" s="1581"/>
      <c r="D14" s="1581"/>
      <c r="E14" s="2002">
        <v>622</v>
      </c>
      <c r="F14" s="1581"/>
      <c r="G14" s="1581"/>
      <c r="H14" s="1581"/>
      <c r="I14" s="2002">
        <v>560</v>
      </c>
      <c r="J14" s="1582"/>
      <c r="K14" s="1581"/>
      <c r="L14" s="1581"/>
      <c r="M14" s="2002">
        <v>31</v>
      </c>
      <c r="N14" s="1581"/>
      <c r="O14" s="1581"/>
      <c r="P14" s="1581"/>
      <c r="Q14" s="2002">
        <v>39</v>
      </c>
    </row>
    <row r="15" spans="1:33" s="1429" customFormat="1" ht="15">
      <c r="A15" s="1427">
        <v>1</v>
      </c>
      <c r="B15" s="1102"/>
      <c r="C15" s="1581"/>
      <c r="D15" s="1581"/>
      <c r="E15" s="2002">
        <v>548</v>
      </c>
      <c r="F15" s="1581"/>
      <c r="G15" s="1581"/>
      <c r="H15" s="1581"/>
      <c r="I15" s="2002">
        <v>468</v>
      </c>
      <c r="J15" s="1582"/>
      <c r="K15" s="1581"/>
      <c r="L15" s="1581"/>
      <c r="M15" s="2002">
        <v>36</v>
      </c>
      <c r="N15" s="1581"/>
      <c r="O15" s="1581"/>
      <c r="P15" s="1581"/>
      <c r="Q15" s="2002">
        <v>47</v>
      </c>
    </row>
    <row r="16" spans="1:33" s="708" customFormat="1" ht="15">
      <c r="A16" s="711">
        <v>2</v>
      </c>
      <c r="B16" s="1102"/>
      <c r="C16" s="1581"/>
      <c r="D16" s="1581"/>
      <c r="E16" s="2002">
        <v>498</v>
      </c>
      <c r="F16" s="1581"/>
      <c r="G16" s="1581"/>
      <c r="H16" s="1581"/>
      <c r="I16" s="2002">
        <v>429</v>
      </c>
      <c r="J16" s="1582"/>
      <c r="K16" s="1581"/>
      <c r="L16" s="1581"/>
      <c r="M16" s="2002">
        <v>39</v>
      </c>
      <c r="N16" s="1581"/>
      <c r="O16" s="1581"/>
      <c r="P16" s="1581"/>
      <c r="Q16" s="2002">
        <v>51</v>
      </c>
    </row>
    <row r="17" spans="1:17" s="708" customFormat="1" ht="15">
      <c r="A17" s="711">
        <v>3</v>
      </c>
      <c r="B17" s="1102"/>
      <c r="C17" s="1581"/>
      <c r="D17" s="1581"/>
      <c r="E17" s="2002">
        <v>463</v>
      </c>
      <c r="F17" s="1581"/>
      <c r="G17" s="1581"/>
      <c r="H17" s="1581"/>
      <c r="I17" s="2002">
        <v>397</v>
      </c>
      <c r="J17" s="1582"/>
      <c r="K17" s="1581"/>
      <c r="L17" s="1581"/>
      <c r="M17" s="2002">
        <v>46</v>
      </c>
      <c r="N17" s="1581"/>
      <c r="O17" s="1581"/>
      <c r="P17" s="1581"/>
      <c r="Q17" s="2002">
        <v>59</v>
      </c>
    </row>
    <row r="18" spans="1:17" s="708" customFormat="1" ht="15">
      <c r="A18" s="711">
        <v>4</v>
      </c>
      <c r="B18" s="1102"/>
      <c r="C18" s="1581"/>
      <c r="D18" s="1581"/>
      <c r="E18" s="2002">
        <v>460</v>
      </c>
      <c r="F18" s="1581"/>
      <c r="G18" s="1581"/>
      <c r="H18" s="1581"/>
      <c r="I18" s="2002">
        <v>394</v>
      </c>
      <c r="J18" s="1582"/>
      <c r="K18" s="1581"/>
      <c r="L18" s="1581"/>
      <c r="M18" s="2002">
        <v>47</v>
      </c>
      <c r="N18" s="1581"/>
      <c r="O18" s="1581"/>
      <c r="P18" s="1581"/>
      <c r="Q18" s="2002">
        <v>62</v>
      </c>
    </row>
    <row r="19" spans="1:17" s="708" customFormat="1" ht="15">
      <c r="A19" s="711">
        <v>5</v>
      </c>
      <c r="B19" s="1102"/>
      <c r="C19" s="1581"/>
      <c r="D19" s="1581"/>
      <c r="E19" s="2002">
        <v>560</v>
      </c>
      <c r="F19" s="1581"/>
      <c r="G19" s="1581"/>
      <c r="H19" s="1581"/>
      <c r="I19" s="2002">
        <v>452</v>
      </c>
      <c r="J19" s="1582"/>
      <c r="K19" s="1581"/>
      <c r="L19" s="1581"/>
      <c r="M19" s="2002">
        <v>47</v>
      </c>
      <c r="N19" s="1581"/>
      <c r="O19" s="1581"/>
      <c r="P19" s="1581"/>
      <c r="Q19" s="2002">
        <v>62</v>
      </c>
    </row>
    <row r="20" spans="1:17" s="708" customFormat="1" ht="15">
      <c r="A20" s="711">
        <v>6</v>
      </c>
      <c r="B20" s="1102"/>
      <c r="C20" s="1581"/>
      <c r="D20" s="1581"/>
      <c r="E20" s="2002">
        <v>709</v>
      </c>
      <c r="F20" s="1581"/>
      <c r="G20" s="1581"/>
      <c r="H20" s="1581"/>
      <c r="I20" s="2002">
        <v>596</v>
      </c>
      <c r="J20" s="1582"/>
      <c r="K20" s="1581"/>
      <c r="L20" s="1581"/>
      <c r="M20" s="2002">
        <v>45</v>
      </c>
      <c r="N20" s="1581"/>
      <c r="O20" s="1581"/>
      <c r="P20" s="1581"/>
      <c r="Q20" s="2002">
        <v>54</v>
      </c>
    </row>
    <row r="21" spans="1:17" s="708" customFormat="1" ht="15">
      <c r="A21" s="711">
        <v>7</v>
      </c>
      <c r="B21" s="1102"/>
      <c r="C21" s="1581"/>
      <c r="D21" s="1581"/>
      <c r="E21" s="2002">
        <v>823</v>
      </c>
      <c r="F21" s="1581"/>
      <c r="G21" s="1581"/>
      <c r="H21" s="1581"/>
      <c r="I21" s="2002">
        <v>704</v>
      </c>
      <c r="J21" s="1582"/>
      <c r="K21" s="1581"/>
      <c r="L21" s="1581"/>
      <c r="M21" s="2002">
        <v>42</v>
      </c>
      <c r="N21" s="1581"/>
      <c r="O21" s="1581"/>
      <c r="P21" s="1581"/>
      <c r="Q21" s="2002">
        <v>48</v>
      </c>
    </row>
    <row r="22" spans="1:17" s="708" customFormat="1" ht="15">
      <c r="A22" s="711">
        <v>8</v>
      </c>
      <c r="B22" s="1102"/>
      <c r="C22" s="1581"/>
      <c r="D22" s="1581"/>
      <c r="E22" s="2002">
        <v>890</v>
      </c>
      <c r="F22" s="1581"/>
      <c r="G22" s="1581"/>
      <c r="H22" s="1581"/>
      <c r="I22" s="2002">
        <v>706</v>
      </c>
      <c r="J22" s="1582"/>
      <c r="K22" s="1581"/>
      <c r="L22" s="1581"/>
      <c r="M22" s="2002">
        <v>39</v>
      </c>
      <c r="N22" s="1581"/>
      <c r="O22" s="1581"/>
      <c r="P22" s="1581"/>
      <c r="Q22" s="2002">
        <v>53</v>
      </c>
    </row>
    <row r="23" spans="1:17" s="708" customFormat="1" ht="15">
      <c r="A23" s="711">
        <v>9</v>
      </c>
      <c r="B23" s="1102"/>
      <c r="C23" s="1581"/>
      <c r="D23" s="1581"/>
      <c r="E23" s="2002">
        <v>932</v>
      </c>
      <c r="F23" s="1581"/>
      <c r="G23" s="1581"/>
      <c r="H23" s="1581"/>
      <c r="I23" s="2002">
        <v>746</v>
      </c>
      <c r="J23" s="1582"/>
      <c r="K23" s="1581"/>
      <c r="L23" s="1581"/>
      <c r="M23" s="2002">
        <v>29</v>
      </c>
      <c r="N23" s="1581"/>
      <c r="O23" s="1581"/>
      <c r="P23" s="1581"/>
      <c r="Q23" s="2002">
        <v>51</v>
      </c>
    </row>
    <row r="24" spans="1:17" s="708" customFormat="1" ht="15">
      <c r="A24" s="711">
        <v>10</v>
      </c>
      <c r="B24" s="1102"/>
      <c r="C24" s="1581"/>
      <c r="D24" s="1581"/>
      <c r="E24" s="2002">
        <v>994</v>
      </c>
      <c r="F24" s="1581"/>
      <c r="G24" s="1581"/>
      <c r="H24" s="1581"/>
      <c r="I24" s="2002">
        <v>713</v>
      </c>
      <c r="J24" s="1582"/>
      <c r="K24" s="1581"/>
      <c r="L24" s="1581"/>
      <c r="M24" s="2002">
        <v>7</v>
      </c>
      <c r="N24" s="1581"/>
      <c r="O24" s="1581"/>
      <c r="P24" s="1581"/>
      <c r="Q24" s="2002">
        <v>47</v>
      </c>
    </row>
    <row r="25" spans="1:17" s="708" customFormat="1" ht="15">
      <c r="A25" s="711">
        <v>11</v>
      </c>
      <c r="B25" s="1102"/>
      <c r="C25" s="1581"/>
      <c r="D25" s="1581"/>
      <c r="E25" s="2002">
        <v>1035</v>
      </c>
      <c r="F25" s="1581"/>
      <c r="G25" s="1581"/>
      <c r="H25" s="1581"/>
      <c r="I25" s="2002">
        <v>735</v>
      </c>
      <c r="J25" s="1582"/>
      <c r="K25" s="1581"/>
      <c r="L25" s="1581"/>
      <c r="M25" s="2002">
        <v>0</v>
      </c>
      <c r="N25" s="1581"/>
      <c r="O25" s="1581"/>
      <c r="P25" s="1581"/>
      <c r="Q25" s="2002">
        <v>44</v>
      </c>
    </row>
    <row r="26" spans="1:17" s="708" customFormat="1" ht="15">
      <c r="A26" s="711">
        <v>12</v>
      </c>
      <c r="B26" s="1102"/>
      <c r="C26" s="1581"/>
      <c r="D26" s="1581"/>
      <c r="E26" s="2002">
        <v>1027</v>
      </c>
      <c r="F26" s="1581"/>
      <c r="G26" s="1581"/>
      <c r="H26" s="1581"/>
      <c r="I26" s="2002">
        <v>757</v>
      </c>
      <c r="J26" s="1582"/>
      <c r="K26" s="1581"/>
      <c r="L26" s="1581"/>
      <c r="M26" s="2002">
        <v>0</v>
      </c>
      <c r="N26" s="1581"/>
      <c r="O26" s="1581"/>
      <c r="P26" s="1581"/>
      <c r="Q26" s="2002">
        <v>40</v>
      </c>
    </row>
    <row r="27" spans="1:17" s="708" customFormat="1" ht="15">
      <c r="A27" s="711">
        <v>13</v>
      </c>
      <c r="B27" s="1102"/>
      <c r="C27" s="1581"/>
      <c r="D27" s="1581"/>
      <c r="E27" s="2002">
        <v>1014</v>
      </c>
      <c r="F27" s="1581"/>
      <c r="G27" s="1581"/>
      <c r="H27" s="1581"/>
      <c r="I27" s="2002">
        <v>751</v>
      </c>
      <c r="J27" s="1582"/>
      <c r="K27" s="1581"/>
      <c r="L27" s="1581"/>
      <c r="M27" s="2002">
        <v>2</v>
      </c>
      <c r="N27" s="1581"/>
      <c r="O27" s="1581"/>
      <c r="P27" s="1581"/>
      <c r="Q27" s="2002">
        <v>44</v>
      </c>
    </row>
    <row r="28" spans="1:17" s="708" customFormat="1" ht="15">
      <c r="A28" s="711">
        <v>14</v>
      </c>
      <c r="B28" s="1102"/>
      <c r="C28" s="1581"/>
      <c r="D28" s="1581"/>
      <c r="E28" s="2002">
        <v>996</v>
      </c>
      <c r="F28" s="1581"/>
      <c r="G28" s="1581"/>
      <c r="H28" s="1581"/>
      <c r="I28" s="2002">
        <v>751</v>
      </c>
      <c r="J28" s="1582"/>
      <c r="K28" s="1581"/>
      <c r="L28" s="1581"/>
      <c r="M28" s="2002">
        <v>1</v>
      </c>
      <c r="N28" s="1581"/>
      <c r="O28" s="1581"/>
      <c r="P28" s="1581"/>
      <c r="Q28" s="2002">
        <v>43</v>
      </c>
    </row>
    <row r="29" spans="1:17" s="708" customFormat="1" ht="15">
      <c r="A29" s="711">
        <v>15</v>
      </c>
      <c r="B29" s="1102"/>
      <c r="C29" s="1581"/>
      <c r="D29" s="1581"/>
      <c r="E29" s="2002">
        <v>987</v>
      </c>
      <c r="F29" s="1581"/>
      <c r="G29" s="1581"/>
      <c r="H29" s="1581"/>
      <c r="I29" s="2002">
        <v>742</v>
      </c>
      <c r="J29" s="1582"/>
      <c r="K29" s="1581"/>
      <c r="L29" s="1581"/>
      <c r="M29" s="2002">
        <v>7</v>
      </c>
      <c r="N29" s="1581"/>
      <c r="O29" s="1581"/>
      <c r="P29" s="1581"/>
      <c r="Q29" s="2002">
        <v>41</v>
      </c>
    </row>
    <row r="30" spans="1:17" s="708" customFormat="1" ht="15">
      <c r="A30" s="711">
        <v>16</v>
      </c>
      <c r="B30" s="1102"/>
      <c r="C30" s="1581"/>
      <c r="D30" s="1581"/>
      <c r="E30" s="2002">
        <v>1021</v>
      </c>
      <c r="F30" s="1581"/>
      <c r="G30" s="1581"/>
      <c r="H30" s="1581"/>
      <c r="I30" s="2002">
        <v>770</v>
      </c>
      <c r="J30" s="1582"/>
      <c r="K30" s="1581"/>
      <c r="L30" s="1581"/>
      <c r="M30" s="2002">
        <v>3</v>
      </c>
      <c r="N30" s="1581"/>
      <c r="O30" s="1581"/>
      <c r="P30" s="1581"/>
      <c r="Q30" s="2002">
        <v>40</v>
      </c>
    </row>
    <row r="31" spans="1:17" s="712" customFormat="1" ht="15">
      <c r="A31" s="711">
        <v>17</v>
      </c>
      <c r="B31" s="1102"/>
      <c r="C31" s="1581"/>
      <c r="D31" s="1581"/>
      <c r="E31" s="2002">
        <v>1037</v>
      </c>
      <c r="F31" s="1581"/>
      <c r="G31" s="1581"/>
      <c r="H31" s="1581"/>
      <c r="I31" s="2002">
        <v>810</v>
      </c>
      <c r="J31" s="1582"/>
      <c r="K31" s="1581"/>
      <c r="L31" s="1581"/>
      <c r="M31" s="2002">
        <v>2</v>
      </c>
      <c r="N31" s="1581"/>
      <c r="O31" s="1581"/>
      <c r="P31" s="1581"/>
      <c r="Q31" s="2002">
        <v>26</v>
      </c>
    </row>
    <row r="32" spans="1:17" s="712" customFormat="1" ht="15">
      <c r="A32" s="711">
        <v>18</v>
      </c>
      <c r="B32" s="1102"/>
      <c r="C32" s="1581"/>
      <c r="D32" s="1581"/>
      <c r="E32" s="2002">
        <v>1117</v>
      </c>
      <c r="F32" s="1581"/>
      <c r="G32" s="1581"/>
      <c r="H32" s="1581"/>
      <c r="I32" s="2002">
        <v>933</v>
      </c>
      <c r="J32" s="1582"/>
      <c r="K32" s="1581"/>
      <c r="L32" s="1581"/>
      <c r="M32" s="2002">
        <v>0</v>
      </c>
      <c r="N32" s="1581"/>
      <c r="O32" s="1581"/>
      <c r="P32" s="1581"/>
      <c r="Q32" s="2002">
        <v>20</v>
      </c>
    </row>
    <row r="33" spans="1:33" s="712" customFormat="1" ht="15">
      <c r="A33" s="711">
        <v>19</v>
      </c>
      <c r="B33" s="1102"/>
      <c r="C33" s="1581"/>
      <c r="D33" s="1581"/>
      <c r="E33" s="2002">
        <v>1135</v>
      </c>
      <c r="F33" s="1581"/>
      <c r="G33" s="1581"/>
      <c r="H33" s="1581"/>
      <c r="I33" s="2002">
        <v>981</v>
      </c>
      <c r="J33" s="1582"/>
      <c r="K33" s="1581"/>
      <c r="L33" s="1581"/>
      <c r="M33" s="2002">
        <v>0</v>
      </c>
      <c r="N33" s="1581"/>
      <c r="O33" s="1581"/>
      <c r="P33" s="1581"/>
      <c r="Q33" s="2002">
        <v>10</v>
      </c>
    </row>
    <row r="34" spans="1:33" s="712" customFormat="1" ht="15">
      <c r="A34" s="711">
        <v>20</v>
      </c>
      <c r="B34" s="1102"/>
      <c r="C34" s="1581"/>
      <c r="D34" s="1581"/>
      <c r="E34" s="2002">
        <v>1099</v>
      </c>
      <c r="F34" s="1581"/>
      <c r="G34" s="1581"/>
      <c r="H34" s="1581"/>
      <c r="I34" s="2002">
        <v>963</v>
      </c>
      <c r="J34" s="1582"/>
      <c r="K34" s="1581"/>
      <c r="L34" s="1581"/>
      <c r="M34" s="2002">
        <v>11</v>
      </c>
      <c r="N34" s="1581"/>
      <c r="O34" s="1581"/>
      <c r="P34" s="1581"/>
      <c r="Q34" s="2002">
        <v>18</v>
      </c>
    </row>
    <row r="35" spans="1:33" s="712" customFormat="1" ht="15">
      <c r="A35" s="711">
        <v>21</v>
      </c>
      <c r="B35" s="1102"/>
      <c r="C35" s="1581"/>
      <c r="D35" s="1581"/>
      <c r="E35" s="2002">
        <v>1021</v>
      </c>
      <c r="F35" s="1581"/>
      <c r="G35" s="1581"/>
      <c r="H35" s="1581"/>
      <c r="I35" s="2002">
        <v>972</v>
      </c>
      <c r="J35" s="1582"/>
      <c r="K35" s="1581"/>
      <c r="L35" s="1581"/>
      <c r="M35" s="2002">
        <v>26</v>
      </c>
      <c r="N35" s="1581"/>
      <c r="O35" s="1581"/>
      <c r="P35" s="1581"/>
      <c r="Q35" s="2002">
        <v>27</v>
      </c>
    </row>
    <row r="36" spans="1:33" s="712" customFormat="1" ht="15">
      <c r="A36" s="711">
        <v>22</v>
      </c>
      <c r="B36" s="1102"/>
      <c r="C36" s="1581"/>
      <c r="D36" s="1581"/>
      <c r="E36" s="2002">
        <v>927</v>
      </c>
      <c r="F36" s="1581"/>
      <c r="G36" s="1581"/>
      <c r="H36" s="1581"/>
      <c r="I36" s="2002">
        <v>857</v>
      </c>
      <c r="J36" s="1582"/>
      <c r="K36" s="1581"/>
      <c r="L36" s="1581"/>
      <c r="M36" s="2002">
        <v>37</v>
      </c>
      <c r="N36" s="1581"/>
      <c r="O36" s="1581"/>
      <c r="P36" s="1581"/>
      <c r="Q36" s="2002">
        <v>28</v>
      </c>
    </row>
    <row r="37" spans="1:33" s="712" customFormat="1" ht="15">
      <c r="A37" s="711">
        <v>23</v>
      </c>
      <c r="B37" s="1102"/>
      <c r="C37" s="1581"/>
      <c r="D37" s="1581"/>
      <c r="E37" s="2002">
        <v>739</v>
      </c>
      <c r="F37" s="1581"/>
      <c r="G37" s="1581"/>
      <c r="H37" s="1581"/>
      <c r="I37" s="2002">
        <v>675</v>
      </c>
      <c r="J37" s="1582"/>
      <c r="K37" s="1581"/>
      <c r="L37" s="1581"/>
      <c r="M37" s="2002">
        <v>39</v>
      </c>
      <c r="N37" s="1581"/>
      <c r="O37" s="1581"/>
      <c r="P37" s="1581"/>
      <c r="Q37" s="2002">
        <v>43</v>
      </c>
    </row>
    <row r="38" spans="1:33" s="712" customFormat="1" ht="15">
      <c r="A38" s="711" t="s">
        <v>19</v>
      </c>
      <c r="B38" s="1173"/>
      <c r="C38" s="1583"/>
      <c r="D38" s="1583"/>
      <c r="E38" s="1584">
        <f>SUM(E14:E37)</f>
        <v>20654</v>
      </c>
      <c r="F38" s="1584"/>
      <c r="G38" s="1584"/>
      <c r="H38" s="1584"/>
      <c r="I38" s="1584">
        <f>SUM(I14:I37)</f>
        <v>16862</v>
      </c>
      <c r="J38" s="1584"/>
      <c r="K38" s="1584"/>
      <c r="L38" s="1584"/>
      <c r="M38" s="1584">
        <f>SUM(M14:M37)</f>
        <v>536</v>
      </c>
      <c r="N38" s="1584"/>
      <c r="O38" s="1584"/>
      <c r="P38" s="1584"/>
      <c r="Q38" s="1584">
        <f>SUM(Q14:Q37)</f>
        <v>997</v>
      </c>
    </row>
    <row r="39" spans="1:33" s="701" customFormat="1" ht="12.75" customHeight="1">
      <c r="A39" s="701" t="s">
        <v>20</v>
      </c>
      <c r="R39" s="1006"/>
      <c r="S39" s="1006"/>
      <c r="T39" s="1006"/>
      <c r="U39" s="1006"/>
      <c r="V39" s="1006"/>
      <c r="W39" s="1006"/>
      <c r="X39" s="1006"/>
      <c r="Y39" s="1006"/>
      <c r="Z39" s="1006"/>
      <c r="AA39" s="1006"/>
      <c r="AB39" s="1006"/>
      <c r="AC39" s="1006"/>
      <c r="AD39" s="1006"/>
      <c r="AE39" s="1006"/>
      <c r="AF39" s="1006"/>
      <c r="AG39" s="1006"/>
    </row>
    <row r="40" spans="1:33" s="701" customFormat="1" ht="12.75" customHeight="1">
      <c r="A40" s="701" t="s">
        <v>21</v>
      </c>
      <c r="R40" s="1006"/>
      <c r="S40" s="1006"/>
      <c r="T40" s="1006"/>
      <c r="U40" s="1006"/>
      <c r="V40" s="1006"/>
      <c r="W40" s="1006"/>
      <c r="X40" s="1006"/>
      <c r="Y40" s="1006"/>
      <c r="Z40" s="1006"/>
      <c r="AA40" s="1006"/>
      <c r="AB40" s="1006"/>
      <c r="AC40" s="1006"/>
      <c r="AD40" s="1006"/>
      <c r="AE40" s="1006"/>
      <c r="AF40" s="1006"/>
      <c r="AG40" s="1006"/>
    </row>
    <row r="41" spans="1:33">
      <c r="A41" s="701" t="s">
        <v>563</v>
      </c>
      <c r="K41" s="701"/>
      <c r="L41" s="701"/>
      <c r="M41" s="701"/>
      <c r="N41" s="701"/>
      <c r="O41" s="701"/>
      <c r="P41" s="701"/>
      <c r="Q41" s="701"/>
      <c r="R41" s="1008"/>
      <c r="S41" s="1008"/>
      <c r="T41" s="1008"/>
      <c r="U41" s="1008"/>
      <c r="V41" s="1008"/>
      <c r="W41" s="1008"/>
      <c r="X41" s="1008"/>
      <c r="Y41" s="1008"/>
      <c r="Z41" s="1008"/>
      <c r="AA41" s="1008"/>
      <c r="AB41" s="1008"/>
      <c r="AC41" s="1008"/>
      <c r="AD41" s="1008"/>
      <c r="AE41" s="1008"/>
      <c r="AF41" s="1008"/>
      <c r="AG41" s="1008"/>
    </row>
    <row r="42" spans="1:33">
      <c r="A42" s="701" t="s">
        <v>23</v>
      </c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</sheetData>
  <mergeCells count="21">
    <mergeCell ref="B4:C4"/>
    <mergeCell ref="N4:Q4"/>
    <mergeCell ref="B1:F1"/>
    <mergeCell ref="N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rgb="FF92D050"/>
  </sheetPr>
  <dimension ref="A1:AG43"/>
  <sheetViews>
    <sheetView zoomScale="85" zoomScaleNormal="85" workbookViewId="0">
      <selection activeCell="T62" sqref="T62"/>
    </sheetView>
  </sheetViews>
  <sheetFormatPr defaultColWidth="9.140625" defaultRowHeight="12.75"/>
  <cols>
    <col min="1" max="1" width="5.42578125" style="221" customWidth="1"/>
    <col min="2" max="3" width="11.28515625" style="221" customWidth="1"/>
    <col min="4" max="4" width="11.28515625" style="221" hidden="1" customWidth="1"/>
    <col min="5" max="7" width="11.28515625" style="221" customWidth="1"/>
    <col min="8" max="8" width="11.28515625" style="221" hidden="1" customWidth="1"/>
    <col min="9" max="11" width="11.28515625" style="221" customWidth="1"/>
    <col min="12" max="12" width="11.28515625" style="221" hidden="1" customWidth="1"/>
    <col min="13" max="15" width="11.28515625" style="221" customWidth="1"/>
    <col min="16" max="16" width="11.28515625" style="221" hidden="1" customWidth="1"/>
    <col min="17" max="17" width="11.28515625" style="221" customWidth="1"/>
    <col min="18" max="16384" width="9.140625" style="221"/>
  </cols>
  <sheetData>
    <row r="1" spans="1:33" s="209" customFormat="1" ht="18.75" customHeight="1">
      <c r="B1" s="2359" t="s">
        <v>405</v>
      </c>
      <c r="C1" s="2083"/>
      <c r="D1" s="2083"/>
      <c r="E1" s="2083"/>
      <c r="F1" s="2083"/>
      <c r="J1" s="799" t="s">
        <v>171</v>
      </c>
      <c r="N1" s="2353" t="s">
        <v>54</v>
      </c>
      <c r="O1" s="2353"/>
      <c r="P1" s="2353"/>
      <c r="Q1" s="2353"/>
      <c r="R1" s="1013"/>
      <c r="S1" s="1013"/>
      <c r="T1" s="1013"/>
      <c r="U1" s="1013"/>
      <c r="V1" s="1013"/>
      <c r="W1" s="1013"/>
      <c r="X1" s="1013"/>
      <c r="Y1" s="1013"/>
      <c r="Z1" s="1013"/>
      <c r="AA1" s="1013"/>
      <c r="AB1" s="1013"/>
      <c r="AC1" s="1013"/>
      <c r="AD1" s="1013"/>
      <c r="AE1" s="1013"/>
      <c r="AF1" s="1013"/>
      <c r="AG1" s="1013"/>
    </row>
    <row r="2" spans="1:33" s="209" customFormat="1" ht="10.5" customHeight="1">
      <c r="B2" s="2354" t="s">
        <v>1</v>
      </c>
      <c r="C2" s="2090"/>
      <c r="D2" s="2090"/>
      <c r="E2" s="2090"/>
      <c r="F2" s="2090"/>
      <c r="I2" s="209" t="s">
        <v>32</v>
      </c>
      <c r="N2" s="2354" t="s">
        <v>2</v>
      </c>
      <c r="O2" s="2355"/>
      <c r="P2" s="2355"/>
      <c r="Q2" s="2355"/>
      <c r="R2" s="1013"/>
      <c r="S2" s="1013"/>
      <c r="T2" s="1013"/>
      <c r="U2" s="1013"/>
      <c r="V2" s="1013"/>
      <c r="W2" s="1013"/>
      <c r="X2" s="1013"/>
      <c r="Y2" s="1013"/>
      <c r="Z2" s="1013"/>
      <c r="AA2" s="1013"/>
      <c r="AB2" s="1013"/>
      <c r="AC2" s="1013"/>
      <c r="AD2" s="1013"/>
      <c r="AE2" s="1013"/>
      <c r="AF2" s="1013"/>
      <c r="AG2" s="1013"/>
    </row>
    <row r="3" spans="1:33" s="209" customFormat="1" ht="13.5" customHeight="1">
      <c r="N3" s="209" t="s">
        <v>3</v>
      </c>
      <c r="R3" s="1013"/>
      <c r="S3" s="1013"/>
      <c r="T3" s="1013"/>
      <c r="U3" s="1013"/>
      <c r="V3" s="1013"/>
      <c r="W3" s="1013"/>
      <c r="X3" s="1013"/>
      <c r="Y3" s="1013"/>
      <c r="Z3" s="1013"/>
      <c r="AA3" s="1013"/>
      <c r="AB3" s="1013"/>
      <c r="AC3" s="1013"/>
      <c r="AD3" s="1013"/>
      <c r="AE3" s="1013"/>
      <c r="AF3" s="1013"/>
      <c r="AG3" s="1013"/>
    </row>
    <row r="4" spans="1:33" s="209" customFormat="1" ht="15" customHeight="1">
      <c r="B4" s="2358" t="s">
        <v>4</v>
      </c>
      <c r="C4" s="2083"/>
      <c r="D4" s="211"/>
      <c r="E4" s="1013"/>
      <c r="F4" s="1013"/>
      <c r="G4" s="1013"/>
      <c r="H4" s="1013"/>
      <c r="I4" s="887" t="s">
        <v>5</v>
      </c>
      <c r="J4" s="210"/>
      <c r="K4" s="210"/>
      <c r="L4" s="210"/>
      <c r="O4" s="212" t="s">
        <v>58</v>
      </c>
      <c r="R4" s="1013"/>
      <c r="S4" s="1013"/>
      <c r="T4" s="1013"/>
      <c r="U4" s="1013"/>
      <c r="V4" s="1013"/>
      <c r="W4" s="1013"/>
      <c r="X4" s="1013"/>
      <c r="Y4" s="1013"/>
      <c r="Z4" s="1013"/>
      <c r="AA4" s="1013"/>
      <c r="AB4" s="1013"/>
      <c r="AC4" s="1013"/>
      <c r="AD4" s="1013"/>
      <c r="AE4" s="1013"/>
      <c r="AF4" s="1013"/>
      <c r="AG4" s="1013"/>
    </row>
    <row r="5" spans="1:33" s="209" customFormat="1" ht="9.75" customHeight="1">
      <c r="B5" s="2363" t="s">
        <v>7</v>
      </c>
      <c r="C5" s="2081"/>
      <c r="D5" s="210"/>
      <c r="E5" s="210"/>
      <c r="R5" s="1013"/>
      <c r="S5" s="1013"/>
      <c r="T5" s="1013"/>
      <c r="U5" s="1013"/>
      <c r="V5" s="1013"/>
      <c r="W5" s="1013"/>
      <c r="X5" s="1013"/>
      <c r="Y5" s="1013"/>
      <c r="Z5" s="1013"/>
      <c r="AA5" s="1013"/>
      <c r="AB5" s="1013"/>
      <c r="AC5" s="1013"/>
      <c r="AD5" s="1013"/>
      <c r="AE5" s="1013"/>
      <c r="AF5" s="1013"/>
      <c r="AG5" s="1013"/>
    </row>
    <row r="6" spans="1:33" s="209" customFormat="1" ht="12" customHeight="1">
      <c r="A6" s="2356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13"/>
      <c r="S6" s="1013"/>
      <c r="T6" s="1013"/>
      <c r="U6" s="1013"/>
      <c r="V6" s="1013"/>
      <c r="W6" s="1013"/>
      <c r="X6" s="1013"/>
      <c r="Y6" s="1013"/>
      <c r="Z6" s="1013"/>
      <c r="AA6" s="1013"/>
      <c r="AB6" s="1013"/>
      <c r="AC6" s="1013"/>
      <c r="AD6" s="1013"/>
      <c r="AE6" s="1013"/>
      <c r="AF6" s="1013"/>
      <c r="AG6" s="1013"/>
    </row>
    <row r="7" spans="1:33" s="209" customFormat="1" ht="15.75">
      <c r="A7" s="2357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13"/>
      <c r="S7" s="1013"/>
      <c r="T7" s="1013"/>
      <c r="U7" s="1013"/>
      <c r="V7" s="1013"/>
      <c r="W7" s="1013"/>
      <c r="X7" s="1013"/>
      <c r="Y7" s="1013"/>
      <c r="Z7" s="1013"/>
      <c r="AA7" s="1013"/>
      <c r="AB7" s="1013"/>
      <c r="AC7" s="1013"/>
      <c r="AD7" s="1013"/>
      <c r="AE7" s="1013"/>
      <c r="AF7" s="1013"/>
      <c r="AG7" s="1013"/>
    </row>
    <row r="8" spans="1:33" s="209" customFormat="1" ht="9" customHeight="1">
      <c r="A8" s="1254" t="s">
        <v>319</v>
      </c>
      <c r="B8" s="1254" t="s">
        <v>320</v>
      </c>
      <c r="R8" s="1013"/>
      <c r="S8" s="1013"/>
      <c r="T8" s="1013"/>
      <c r="U8" s="1013"/>
      <c r="V8" s="1013"/>
      <c r="W8" s="1013"/>
      <c r="X8" s="1013"/>
      <c r="Y8" s="1013"/>
      <c r="Z8" s="1013"/>
      <c r="AA8" s="1013"/>
      <c r="AB8" s="1013"/>
      <c r="AC8" s="1013"/>
      <c r="AD8" s="1013"/>
      <c r="AE8" s="1013"/>
      <c r="AF8" s="1013"/>
      <c r="AG8" s="1013"/>
    </row>
    <row r="9" spans="1:33" s="209" customFormat="1">
      <c r="A9" s="2360" t="s">
        <v>9</v>
      </c>
      <c r="B9" s="2350" t="s">
        <v>10</v>
      </c>
      <c r="C9" s="2351"/>
      <c r="D9" s="2351"/>
      <c r="E9" s="2351"/>
      <c r="F9" s="2351"/>
      <c r="G9" s="2351"/>
      <c r="H9" s="2351"/>
      <c r="I9" s="2352"/>
      <c r="J9" s="2350" t="s">
        <v>11</v>
      </c>
      <c r="K9" s="2351"/>
      <c r="L9" s="2351"/>
      <c r="M9" s="2351"/>
      <c r="N9" s="2351"/>
      <c r="O9" s="2351"/>
      <c r="P9" s="2351"/>
      <c r="Q9" s="2352"/>
      <c r="R9" s="1013"/>
      <c r="S9" s="1013"/>
      <c r="T9" s="1013"/>
      <c r="U9" s="1013"/>
      <c r="V9" s="1013"/>
      <c r="W9" s="1013"/>
      <c r="X9" s="1013"/>
      <c r="Y9" s="1013"/>
      <c r="Z9" s="1013"/>
      <c r="AA9" s="1013"/>
      <c r="AB9" s="1013"/>
      <c r="AC9" s="1013"/>
      <c r="AD9" s="1013"/>
      <c r="AE9" s="1013"/>
      <c r="AF9" s="1013"/>
      <c r="AG9" s="1013"/>
    </row>
    <row r="10" spans="1:33" s="209" customFormat="1">
      <c r="A10" s="2361"/>
      <c r="B10" s="2347" t="s">
        <v>270</v>
      </c>
      <c r="C10" s="2348"/>
      <c r="D10" s="2348"/>
      <c r="E10" s="2349"/>
      <c r="F10" s="2347" t="s">
        <v>271</v>
      </c>
      <c r="G10" s="2097"/>
      <c r="H10" s="2097"/>
      <c r="I10" s="2098"/>
      <c r="J10" s="2347" t="s">
        <v>270</v>
      </c>
      <c r="K10" s="2348"/>
      <c r="L10" s="2348"/>
      <c r="M10" s="2349"/>
      <c r="N10" s="2347" t="s">
        <v>271</v>
      </c>
      <c r="O10" s="2348"/>
      <c r="P10" s="2348"/>
      <c r="Q10" s="2349"/>
      <c r="R10" s="1013"/>
      <c r="S10" s="1013"/>
      <c r="T10" s="1013"/>
      <c r="U10" s="1013"/>
      <c r="V10" s="1013"/>
      <c r="W10" s="1013"/>
      <c r="X10" s="1013"/>
      <c r="Y10" s="1013"/>
      <c r="Z10" s="1013"/>
      <c r="AA10" s="1013"/>
      <c r="AB10" s="1013"/>
      <c r="AC10" s="1013"/>
      <c r="AD10" s="1013"/>
      <c r="AE10" s="1013"/>
      <c r="AF10" s="1013"/>
      <c r="AG10" s="1013"/>
    </row>
    <row r="11" spans="1:33" s="209" customFormat="1">
      <c r="A11" s="2361"/>
      <c r="B11" s="2347" t="s">
        <v>14</v>
      </c>
      <c r="C11" s="2348"/>
      <c r="E11" s="214">
        <v>8000</v>
      </c>
      <c r="F11" s="2347" t="s">
        <v>14</v>
      </c>
      <c r="G11" s="2348"/>
      <c r="H11" s="213"/>
      <c r="I11" s="214">
        <v>8000</v>
      </c>
      <c r="J11" s="2347" t="s">
        <v>14</v>
      </c>
      <c r="K11" s="2348"/>
      <c r="L11" s="213"/>
      <c r="M11" s="214">
        <f>E11</f>
        <v>8000</v>
      </c>
      <c r="N11" s="2347" t="s">
        <v>14</v>
      </c>
      <c r="O11" s="2348"/>
      <c r="P11" s="213"/>
      <c r="Q11" s="214">
        <f>I11</f>
        <v>8000</v>
      </c>
      <c r="R11" s="1013"/>
      <c r="S11" s="1013"/>
      <c r="T11" s="1013"/>
      <c r="U11" s="1013"/>
      <c r="V11" s="1013"/>
      <c r="W11" s="1013"/>
      <c r="X11" s="1013"/>
      <c r="Y11" s="1013"/>
      <c r="Z11" s="1013"/>
      <c r="AA11" s="1013"/>
      <c r="AB11" s="1013"/>
      <c r="AC11" s="1013"/>
      <c r="AD11" s="1013"/>
      <c r="AE11" s="1013"/>
      <c r="AF11" s="1013"/>
      <c r="AG11" s="1013"/>
    </row>
    <row r="12" spans="1:33" s="216" customFormat="1" ht="35.25" customHeight="1">
      <c r="A12" s="2362"/>
      <c r="B12" s="215" t="s">
        <v>16</v>
      </c>
      <c r="C12" s="215" t="s">
        <v>17</v>
      </c>
      <c r="D12" s="215"/>
      <c r="E12" s="215" t="s">
        <v>18</v>
      </c>
      <c r="F12" s="215" t="s">
        <v>16</v>
      </c>
      <c r="G12" s="215" t="s">
        <v>17</v>
      </c>
      <c r="H12" s="215"/>
      <c r="I12" s="215" t="s">
        <v>18</v>
      </c>
      <c r="J12" s="215" t="s">
        <v>16</v>
      </c>
      <c r="K12" s="215" t="s">
        <v>17</v>
      </c>
      <c r="L12" s="215"/>
      <c r="M12" s="215" t="s">
        <v>18</v>
      </c>
      <c r="N12" s="215" t="s">
        <v>16</v>
      </c>
      <c r="O12" s="215" t="s">
        <v>17</v>
      </c>
      <c r="P12" s="215"/>
      <c r="Q12" s="215" t="s">
        <v>18</v>
      </c>
    </row>
    <row r="13" spans="1:33" s="218" customFormat="1" ht="11.25">
      <c r="A13" s="217">
        <v>1</v>
      </c>
      <c r="B13" s="217">
        <v>2</v>
      </c>
      <c r="C13" s="217">
        <v>3</v>
      </c>
      <c r="D13" s="217"/>
      <c r="E13" s="217">
        <v>4</v>
      </c>
      <c r="F13" s="217">
        <v>5</v>
      </c>
      <c r="G13" s="217">
        <v>6</v>
      </c>
      <c r="H13" s="217"/>
      <c r="I13" s="217">
        <v>7</v>
      </c>
      <c r="J13" s="217">
        <v>8</v>
      </c>
      <c r="K13" s="217">
        <v>9</v>
      </c>
      <c r="L13" s="217"/>
      <c r="M13" s="217">
        <v>10</v>
      </c>
      <c r="N13" s="217">
        <v>11</v>
      </c>
      <c r="O13" s="217">
        <v>12</v>
      </c>
      <c r="P13" s="217"/>
      <c r="Q13" s="217">
        <v>13</v>
      </c>
    </row>
    <row r="14" spans="1:33" s="216" customFormat="1" ht="15">
      <c r="A14" s="219">
        <v>0</v>
      </c>
      <c r="B14" s="1104"/>
      <c r="C14" s="1578"/>
      <c r="D14" s="1578"/>
      <c r="E14" s="2002">
        <v>1376</v>
      </c>
      <c r="F14" s="1568"/>
      <c r="G14" s="1578"/>
      <c r="H14" s="1578"/>
      <c r="I14" s="2002">
        <v>1135</v>
      </c>
      <c r="J14" s="1568"/>
      <c r="K14" s="1578"/>
      <c r="L14" s="1578"/>
      <c r="M14" s="2002">
        <v>127</v>
      </c>
      <c r="N14" s="1568"/>
      <c r="O14" s="1578"/>
      <c r="P14" s="1578"/>
      <c r="Q14" s="2002">
        <v>92</v>
      </c>
    </row>
    <row r="15" spans="1:33" s="1435" customFormat="1" ht="15">
      <c r="A15" s="1434">
        <v>1</v>
      </c>
      <c r="B15" s="1104"/>
      <c r="C15" s="1578"/>
      <c r="D15" s="1578"/>
      <c r="E15" s="2002">
        <v>1211</v>
      </c>
      <c r="F15" s="1568"/>
      <c r="G15" s="1578"/>
      <c r="H15" s="1578"/>
      <c r="I15" s="2002">
        <v>1023</v>
      </c>
      <c r="J15" s="1568"/>
      <c r="K15" s="1578"/>
      <c r="L15" s="1578"/>
      <c r="M15" s="2002">
        <v>111</v>
      </c>
      <c r="N15" s="1568"/>
      <c r="O15" s="1578"/>
      <c r="P15" s="1578"/>
      <c r="Q15" s="2002">
        <v>79</v>
      </c>
    </row>
    <row r="16" spans="1:33" s="216" customFormat="1" ht="15">
      <c r="A16" s="219">
        <v>2</v>
      </c>
      <c r="B16" s="1104"/>
      <c r="C16" s="1578"/>
      <c r="D16" s="1578"/>
      <c r="E16" s="2002">
        <v>1124</v>
      </c>
      <c r="F16" s="1568"/>
      <c r="G16" s="1578"/>
      <c r="H16" s="1578"/>
      <c r="I16" s="2002">
        <v>938</v>
      </c>
      <c r="J16" s="1568"/>
      <c r="K16" s="1578"/>
      <c r="L16" s="1578"/>
      <c r="M16" s="2002">
        <v>96</v>
      </c>
      <c r="N16" s="1568"/>
      <c r="O16" s="1578"/>
      <c r="P16" s="1578"/>
      <c r="Q16" s="2002">
        <v>68</v>
      </c>
    </row>
    <row r="17" spans="1:17" s="216" customFormat="1" ht="15">
      <c r="A17" s="219">
        <v>3</v>
      </c>
      <c r="B17" s="1104"/>
      <c r="C17" s="1578"/>
      <c r="D17" s="1578"/>
      <c r="E17" s="2002">
        <v>1071</v>
      </c>
      <c r="F17" s="1568"/>
      <c r="G17" s="1578"/>
      <c r="H17" s="1578"/>
      <c r="I17" s="2002">
        <v>902</v>
      </c>
      <c r="J17" s="1568"/>
      <c r="K17" s="1578"/>
      <c r="L17" s="1578"/>
      <c r="M17" s="2002">
        <v>77</v>
      </c>
      <c r="N17" s="1568"/>
      <c r="O17" s="1578"/>
      <c r="P17" s="1578"/>
      <c r="Q17" s="2002">
        <v>49</v>
      </c>
    </row>
    <row r="18" spans="1:17" s="216" customFormat="1" ht="15">
      <c r="A18" s="219">
        <v>4</v>
      </c>
      <c r="B18" s="1104"/>
      <c r="C18" s="1578"/>
      <c r="D18" s="1578"/>
      <c r="E18" s="2002">
        <v>1048</v>
      </c>
      <c r="F18" s="1568"/>
      <c r="G18" s="1578"/>
      <c r="H18" s="1578"/>
      <c r="I18" s="2002">
        <v>887</v>
      </c>
      <c r="J18" s="1568"/>
      <c r="K18" s="1578"/>
      <c r="L18" s="1578"/>
      <c r="M18" s="2002">
        <v>80</v>
      </c>
      <c r="N18" s="1568"/>
      <c r="O18" s="1578"/>
      <c r="P18" s="1578"/>
      <c r="Q18" s="2002">
        <v>54</v>
      </c>
    </row>
    <row r="19" spans="1:17" s="216" customFormat="1" ht="15">
      <c r="A19" s="219">
        <v>5</v>
      </c>
      <c r="B19" s="1104"/>
      <c r="C19" s="1578"/>
      <c r="D19" s="1578"/>
      <c r="E19" s="2002">
        <v>1197</v>
      </c>
      <c r="F19" s="1568"/>
      <c r="G19" s="1578"/>
      <c r="H19" s="1578"/>
      <c r="I19" s="2002">
        <v>1055</v>
      </c>
      <c r="J19" s="1568"/>
      <c r="K19" s="1578"/>
      <c r="L19" s="1578"/>
      <c r="M19" s="2002">
        <v>92</v>
      </c>
      <c r="N19" s="1568"/>
      <c r="O19" s="1578"/>
      <c r="P19" s="1578"/>
      <c r="Q19" s="2002">
        <v>61</v>
      </c>
    </row>
    <row r="20" spans="1:17" s="216" customFormat="1" ht="15">
      <c r="A20" s="219">
        <v>6</v>
      </c>
      <c r="B20" s="1104"/>
      <c r="C20" s="1578"/>
      <c r="D20" s="1578"/>
      <c r="E20" s="2002">
        <v>1465</v>
      </c>
      <c r="F20" s="1568"/>
      <c r="G20" s="1578"/>
      <c r="H20" s="1578"/>
      <c r="I20" s="2002">
        <v>1355</v>
      </c>
      <c r="J20" s="1568"/>
      <c r="K20" s="1578"/>
      <c r="L20" s="1578"/>
      <c r="M20" s="2002">
        <v>136</v>
      </c>
      <c r="N20" s="1568"/>
      <c r="O20" s="1578"/>
      <c r="P20" s="1578"/>
      <c r="Q20" s="2002">
        <v>96</v>
      </c>
    </row>
    <row r="21" spans="1:17" s="216" customFormat="1" ht="15">
      <c r="A21" s="219">
        <v>7</v>
      </c>
      <c r="B21" s="1104"/>
      <c r="C21" s="1578"/>
      <c r="D21" s="1578"/>
      <c r="E21" s="2002">
        <v>1631</v>
      </c>
      <c r="F21" s="1568"/>
      <c r="G21" s="1578"/>
      <c r="H21" s="1578"/>
      <c r="I21" s="2002">
        <v>1514</v>
      </c>
      <c r="J21" s="1568"/>
      <c r="K21" s="1578"/>
      <c r="L21" s="1578"/>
      <c r="M21" s="2002">
        <v>182</v>
      </c>
      <c r="N21" s="1568"/>
      <c r="O21" s="1578"/>
      <c r="P21" s="1578"/>
      <c r="Q21" s="2002">
        <v>135</v>
      </c>
    </row>
    <row r="22" spans="1:17" s="216" customFormat="1" ht="15">
      <c r="A22" s="219">
        <v>8</v>
      </c>
      <c r="B22" s="1104"/>
      <c r="C22" s="1578"/>
      <c r="D22" s="1578"/>
      <c r="E22" s="2002">
        <v>1707</v>
      </c>
      <c r="F22" s="1568"/>
      <c r="G22" s="1578"/>
      <c r="H22" s="1578"/>
      <c r="I22" s="2002">
        <v>1639</v>
      </c>
      <c r="J22" s="1568"/>
      <c r="K22" s="1578"/>
      <c r="L22" s="1578"/>
      <c r="M22" s="2002">
        <v>191</v>
      </c>
      <c r="N22" s="1568"/>
      <c r="O22" s="1578"/>
      <c r="P22" s="1578"/>
      <c r="Q22" s="2002">
        <v>188</v>
      </c>
    </row>
    <row r="23" spans="1:17" s="216" customFormat="1" ht="15">
      <c r="A23" s="219">
        <v>9</v>
      </c>
      <c r="B23" s="1104"/>
      <c r="C23" s="1578"/>
      <c r="D23" s="1578"/>
      <c r="E23" s="2002">
        <v>1804</v>
      </c>
      <c r="F23" s="1568"/>
      <c r="G23" s="1578"/>
      <c r="H23" s="1578"/>
      <c r="I23" s="2002">
        <v>1669</v>
      </c>
      <c r="J23" s="1568"/>
      <c r="K23" s="1578"/>
      <c r="L23" s="1578"/>
      <c r="M23" s="2002">
        <v>172</v>
      </c>
      <c r="N23" s="1568"/>
      <c r="O23" s="1578"/>
      <c r="P23" s="1578"/>
      <c r="Q23" s="2002">
        <v>169</v>
      </c>
    </row>
    <row r="24" spans="1:17" s="216" customFormat="1" ht="15">
      <c r="A24" s="219">
        <v>10</v>
      </c>
      <c r="B24" s="1104"/>
      <c r="C24" s="1578"/>
      <c r="D24" s="1578"/>
      <c r="E24" s="2002">
        <v>1796</v>
      </c>
      <c r="F24" s="1568"/>
      <c r="G24" s="1578"/>
      <c r="H24" s="1578"/>
      <c r="I24" s="2002">
        <v>1684</v>
      </c>
      <c r="J24" s="1568"/>
      <c r="K24" s="1578"/>
      <c r="L24" s="1578"/>
      <c r="M24" s="2002">
        <v>187</v>
      </c>
      <c r="N24" s="1568"/>
      <c r="O24" s="1578"/>
      <c r="P24" s="1578"/>
      <c r="Q24" s="2002">
        <v>197</v>
      </c>
    </row>
    <row r="25" spans="1:17" s="216" customFormat="1" ht="15">
      <c r="A25" s="219">
        <v>11</v>
      </c>
      <c r="B25" s="1104"/>
      <c r="C25" s="1578"/>
      <c r="D25" s="1578"/>
      <c r="E25" s="2002">
        <v>1806</v>
      </c>
      <c r="F25" s="1568"/>
      <c r="G25" s="1578"/>
      <c r="H25" s="1578"/>
      <c r="I25" s="2002">
        <v>1688</v>
      </c>
      <c r="J25" s="1568"/>
      <c r="K25" s="1578"/>
      <c r="L25" s="1578"/>
      <c r="M25" s="2002">
        <v>192</v>
      </c>
      <c r="N25" s="1568"/>
      <c r="O25" s="1578"/>
      <c r="P25" s="1578"/>
      <c r="Q25" s="2002">
        <v>181</v>
      </c>
    </row>
    <row r="26" spans="1:17" s="216" customFormat="1" ht="15">
      <c r="A26" s="219">
        <v>12</v>
      </c>
      <c r="B26" s="1104"/>
      <c r="C26" s="1578"/>
      <c r="D26" s="1578"/>
      <c r="E26" s="2002">
        <v>1836</v>
      </c>
      <c r="F26" s="1568"/>
      <c r="G26" s="1578"/>
      <c r="H26" s="1578"/>
      <c r="I26" s="2002">
        <v>1677</v>
      </c>
      <c r="J26" s="1568"/>
      <c r="K26" s="1578"/>
      <c r="L26" s="1578"/>
      <c r="M26" s="2002">
        <v>219</v>
      </c>
      <c r="N26" s="1568"/>
      <c r="O26" s="1578"/>
      <c r="P26" s="1578"/>
      <c r="Q26" s="2002">
        <v>155</v>
      </c>
    </row>
    <row r="27" spans="1:17" s="216" customFormat="1" ht="15">
      <c r="A27" s="219">
        <v>13</v>
      </c>
      <c r="B27" s="1104"/>
      <c r="C27" s="1578"/>
      <c r="D27" s="1578"/>
      <c r="E27" s="2002">
        <v>1815</v>
      </c>
      <c r="F27" s="1568"/>
      <c r="G27" s="1578"/>
      <c r="H27" s="1578"/>
      <c r="I27" s="2002">
        <v>1651</v>
      </c>
      <c r="J27" s="1568"/>
      <c r="K27" s="1578"/>
      <c r="L27" s="1578"/>
      <c r="M27" s="2002">
        <v>200</v>
      </c>
      <c r="N27" s="1568"/>
      <c r="O27" s="1578"/>
      <c r="P27" s="1578"/>
      <c r="Q27" s="2002">
        <v>193</v>
      </c>
    </row>
    <row r="28" spans="1:17" s="216" customFormat="1" ht="15">
      <c r="A28" s="219">
        <v>14</v>
      </c>
      <c r="B28" s="1104"/>
      <c r="C28" s="1578"/>
      <c r="D28" s="1578"/>
      <c r="E28" s="2002">
        <v>1768</v>
      </c>
      <c r="F28" s="1568"/>
      <c r="G28" s="1578"/>
      <c r="H28" s="1578"/>
      <c r="I28" s="2002">
        <v>1613</v>
      </c>
      <c r="J28" s="1568"/>
      <c r="K28" s="1578"/>
      <c r="L28" s="1578"/>
      <c r="M28" s="2002">
        <v>197</v>
      </c>
      <c r="N28" s="1568"/>
      <c r="O28" s="1578"/>
      <c r="P28" s="1578"/>
      <c r="Q28" s="2002">
        <v>188</v>
      </c>
    </row>
    <row r="29" spans="1:17" s="216" customFormat="1" ht="15">
      <c r="A29" s="219">
        <v>15</v>
      </c>
      <c r="B29" s="1104"/>
      <c r="C29" s="1578"/>
      <c r="D29" s="1578"/>
      <c r="E29" s="2002">
        <v>1785</v>
      </c>
      <c r="F29" s="1568"/>
      <c r="G29" s="1578"/>
      <c r="H29" s="1578"/>
      <c r="I29" s="2002">
        <v>1587</v>
      </c>
      <c r="J29" s="1568"/>
      <c r="K29" s="1578"/>
      <c r="L29" s="1578"/>
      <c r="M29" s="2002">
        <v>206</v>
      </c>
      <c r="N29" s="1568"/>
      <c r="O29" s="1578"/>
      <c r="P29" s="1578"/>
      <c r="Q29" s="2002">
        <v>187</v>
      </c>
    </row>
    <row r="30" spans="1:17" s="216" customFormat="1" ht="15">
      <c r="A30" s="219">
        <v>16</v>
      </c>
      <c r="B30" s="1104"/>
      <c r="C30" s="1578"/>
      <c r="D30" s="1578"/>
      <c r="E30" s="2002">
        <v>1829</v>
      </c>
      <c r="F30" s="1568"/>
      <c r="G30" s="1578"/>
      <c r="H30" s="1578"/>
      <c r="I30" s="2002">
        <v>1576</v>
      </c>
      <c r="J30" s="1568"/>
      <c r="K30" s="1578"/>
      <c r="L30" s="1578"/>
      <c r="M30" s="2002">
        <v>225</v>
      </c>
      <c r="N30" s="1568"/>
      <c r="O30" s="1578"/>
      <c r="P30" s="1578"/>
      <c r="Q30" s="2002">
        <v>180</v>
      </c>
    </row>
    <row r="31" spans="1:17" s="220" customFormat="1" ht="15">
      <c r="A31" s="219">
        <v>17</v>
      </c>
      <c r="B31" s="1104"/>
      <c r="C31" s="1578"/>
      <c r="D31" s="1578"/>
      <c r="E31" s="2002">
        <v>1893</v>
      </c>
      <c r="F31" s="1568"/>
      <c r="G31" s="1578"/>
      <c r="H31" s="1578"/>
      <c r="I31" s="2002">
        <v>1592</v>
      </c>
      <c r="J31" s="1568"/>
      <c r="K31" s="1578"/>
      <c r="L31" s="1578"/>
      <c r="M31" s="2002">
        <v>272</v>
      </c>
      <c r="N31" s="1568"/>
      <c r="O31" s="1578"/>
      <c r="P31" s="1578"/>
      <c r="Q31" s="2002">
        <v>175</v>
      </c>
    </row>
    <row r="32" spans="1:17" s="220" customFormat="1" ht="15">
      <c r="A32" s="219">
        <v>18</v>
      </c>
      <c r="B32" s="1104"/>
      <c r="C32" s="1578"/>
      <c r="D32" s="1578"/>
      <c r="E32" s="2002">
        <v>1954</v>
      </c>
      <c r="F32" s="1568"/>
      <c r="G32" s="1578"/>
      <c r="H32" s="1578"/>
      <c r="I32" s="2002">
        <v>1618</v>
      </c>
      <c r="J32" s="1568"/>
      <c r="K32" s="1578"/>
      <c r="L32" s="1578"/>
      <c r="M32" s="2002">
        <v>281</v>
      </c>
      <c r="N32" s="1568"/>
      <c r="O32" s="1578"/>
      <c r="P32" s="1578"/>
      <c r="Q32" s="2002">
        <v>177</v>
      </c>
    </row>
    <row r="33" spans="1:33" s="220" customFormat="1" ht="15">
      <c r="A33" s="219">
        <v>19</v>
      </c>
      <c r="B33" s="1104"/>
      <c r="C33" s="1578"/>
      <c r="D33" s="1578"/>
      <c r="E33" s="2002">
        <v>2036</v>
      </c>
      <c r="F33" s="1568"/>
      <c r="G33" s="1578"/>
      <c r="H33" s="1578"/>
      <c r="I33" s="2002">
        <v>1639</v>
      </c>
      <c r="J33" s="1568"/>
      <c r="K33" s="1578"/>
      <c r="L33" s="1578"/>
      <c r="M33" s="2002">
        <v>265</v>
      </c>
      <c r="N33" s="1568"/>
      <c r="O33" s="1578"/>
      <c r="P33" s="1578"/>
      <c r="Q33" s="2002">
        <v>176</v>
      </c>
    </row>
    <row r="34" spans="1:33" s="220" customFormat="1" ht="15">
      <c r="A34" s="219">
        <v>20</v>
      </c>
      <c r="B34" s="1104"/>
      <c r="C34" s="1578"/>
      <c r="D34" s="1578"/>
      <c r="E34" s="2002">
        <v>1982</v>
      </c>
      <c r="F34" s="1568"/>
      <c r="G34" s="1578"/>
      <c r="H34" s="1578"/>
      <c r="I34" s="2002">
        <v>1643</v>
      </c>
      <c r="J34" s="1568"/>
      <c r="K34" s="1578"/>
      <c r="L34" s="1578"/>
      <c r="M34" s="2002">
        <v>263</v>
      </c>
      <c r="N34" s="1568"/>
      <c r="O34" s="1578"/>
      <c r="P34" s="1578"/>
      <c r="Q34" s="2002">
        <v>174</v>
      </c>
    </row>
    <row r="35" spans="1:33" s="220" customFormat="1" ht="15">
      <c r="A35" s="219">
        <v>21</v>
      </c>
      <c r="B35" s="1104"/>
      <c r="C35" s="1578"/>
      <c r="D35" s="1578"/>
      <c r="E35" s="2002">
        <v>2033</v>
      </c>
      <c r="F35" s="1568"/>
      <c r="G35" s="1578"/>
      <c r="H35" s="1578"/>
      <c r="I35" s="2002">
        <v>1569</v>
      </c>
      <c r="J35" s="1568"/>
      <c r="K35" s="1578"/>
      <c r="L35" s="1578"/>
      <c r="M35" s="2002">
        <v>233</v>
      </c>
      <c r="N35" s="1568"/>
      <c r="O35" s="1578"/>
      <c r="P35" s="1578"/>
      <c r="Q35" s="2002">
        <v>160</v>
      </c>
    </row>
    <row r="36" spans="1:33" s="220" customFormat="1" ht="15">
      <c r="A36" s="219">
        <v>22</v>
      </c>
      <c r="B36" s="1104"/>
      <c r="C36" s="1578"/>
      <c r="D36" s="1578"/>
      <c r="E36" s="2002">
        <v>2045</v>
      </c>
      <c r="F36" s="1568"/>
      <c r="G36" s="1578"/>
      <c r="H36" s="1578"/>
      <c r="I36" s="2002">
        <v>1347</v>
      </c>
      <c r="J36" s="1568"/>
      <c r="K36" s="1578"/>
      <c r="L36" s="1578"/>
      <c r="M36" s="2002">
        <v>191</v>
      </c>
      <c r="N36" s="1568"/>
      <c r="O36" s="1578"/>
      <c r="P36" s="1578"/>
      <c r="Q36" s="2002">
        <v>120</v>
      </c>
    </row>
    <row r="37" spans="1:33" s="220" customFormat="1" ht="15">
      <c r="A37" s="219">
        <v>23</v>
      </c>
      <c r="B37" s="1104"/>
      <c r="C37" s="1578"/>
      <c r="D37" s="1578"/>
      <c r="E37" s="2002">
        <v>1732</v>
      </c>
      <c r="F37" s="1568"/>
      <c r="G37" s="1578"/>
      <c r="H37" s="1578"/>
      <c r="I37" s="2002">
        <v>1169</v>
      </c>
      <c r="J37" s="1568"/>
      <c r="K37" s="1578"/>
      <c r="L37" s="1578"/>
      <c r="M37" s="2002">
        <v>149</v>
      </c>
      <c r="N37" s="1568"/>
      <c r="O37" s="1578"/>
      <c r="P37" s="1578"/>
      <c r="Q37" s="2002">
        <v>92</v>
      </c>
    </row>
    <row r="38" spans="1:33" s="220" customFormat="1" ht="15">
      <c r="A38" s="219" t="s">
        <v>19</v>
      </c>
      <c r="B38" s="1169"/>
      <c r="C38" s="1579"/>
      <c r="D38" s="1579"/>
      <c r="E38" s="1580">
        <f>SUM(E14:E37)</f>
        <v>39944</v>
      </c>
      <c r="F38" s="1579"/>
      <c r="G38" s="1579"/>
      <c r="H38" s="1579"/>
      <c r="I38" s="1580">
        <f>SUM(I14:I37)</f>
        <v>34170</v>
      </c>
      <c r="J38" s="1579"/>
      <c r="K38" s="1579"/>
      <c r="L38" s="1579"/>
      <c r="M38" s="1580">
        <f>SUM(M14:M37)</f>
        <v>4344</v>
      </c>
      <c r="N38" s="1579"/>
      <c r="O38" s="1579"/>
      <c r="P38" s="1579"/>
      <c r="Q38" s="1580">
        <f>SUM(Q14:Q37)</f>
        <v>3346</v>
      </c>
    </row>
    <row r="39" spans="1:33" s="209" customFormat="1" ht="12.75" customHeight="1">
      <c r="A39" s="209" t="s">
        <v>20</v>
      </c>
      <c r="R39" s="1013"/>
      <c r="S39" s="1013"/>
      <c r="T39" s="1013"/>
      <c r="U39" s="1013"/>
      <c r="V39" s="1013"/>
      <c r="W39" s="1013"/>
      <c r="X39" s="1013"/>
      <c r="Y39" s="1013"/>
      <c r="Z39" s="1013"/>
      <c r="AA39" s="1013"/>
      <c r="AB39" s="1013"/>
      <c r="AC39" s="1013"/>
      <c r="AD39" s="1013"/>
      <c r="AE39" s="1013"/>
      <c r="AF39" s="1013"/>
      <c r="AG39" s="1013"/>
    </row>
    <row r="40" spans="1:33" s="209" customFormat="1" ht="12.75" customHeight="1">
      <c r="A40" s="209" t="s">
        <v>21</v>
      </c>
      <c r="R40" s="1013"/>
      <c r="S40" s="1013"/>
      <c r="T40" s="1013"/>
      <c r="U40" s="1013"/>
      <c r="V40" s="1013"/>
      <c r="W40" s="1013"/>
      <c r="X40" s="1013"/>
      <c r="Y40" s="1013"/>
      <c r="Z40" s="1013"/>
      <c r="AA40" s="1013"/>
      <c r="AB40" s="1013"/>
      <c r="AC40" s="1013"/>
      <c r="AD40" s="1013"/>
      <c r="AE40" s="1013"/>
      <c r="AF40" s="1013"/>
      <c r="AG40" s="1013"/>
    </row>
    <row r="41" spans="1:33">
      <c r="A41" s="209" t="s">
        <v>563</v>
      </c>
      <c r="K41" s="209"/>
      <c r="L41" s="209"/>
      <c r="M41" s="209"/>
      <c r="N41" s="209"/>
      <c r="O41" s="209"/>
      <c r="P41" s="209"/>
      <c r="Q41" s="209"/>
      <c r="R41" s="1014"/>
      <c r="S41" s="1014"/>
      <c r="T41" s="1014"/>
      <c r="U41" s="1014"/>
      <c r="V41" s="1014"/>
      <c r="W41" s="1014"/>
      <c r="X41" s="1014"/>
      <c r="Y41" s="1014"/>
      <c r="Z41" s="1014"/>
      <c r="AA41" s="1014"/>
      <c r="AB41" s="1014"/>
      <c r="AC41" s="1014"/>
      <c r="AD41" s="1014"/>
      <c r="AE41" s="1014"/>
      <c r="AF41" s="1014"/>
      <c r="AG41" s="1014"/>
    </row>
    <row r="42" spans="1:33">
      <c r="A42" s="209" t="s">
        <v>23</v>
      </c>
      <c r="R42" s="1014"/>
      <c r="S42" s="1014"/>
      <c r="T42" s="1014"/>
      <c r="U42" s="1014"/>
      <c r="V42" s="1014"/>
      <c r="W42" s="1014"/>
      <c r="X42" s="1014"/>
      <c r="Y42" s="1014"/>
      <c r="Z42" s="1014"/>
      <c r="AA42" s="1014"/>
      <c r="AB42" s="1014"/>
      <c r="AC42" s="1014"/>
      <c r="AD42" s="1014"/>
      <c r="AE42" s="1014"/>
      <c r="AF42" s="1014"/>
      <c r="AG42" s="1014"/>
    </row>
    <row r="43" spans="1:33">
      <c r="R43" s="1014"/>
      <c r="S43" s="1014"/>
      <c r="T43" s="1014"/>
      <c r="U43" s="1014"/>
      <c r="V43" s="1014"/>
      <c r="W43" s="1014"/>
      <c r="X43" s="1014"/>
      <c r="Y43" s="1014"/>
      <c r="Z43" s="1014"/>
      <c r="AA43" s="1014"/>
      <c r="AB43" s="1014"/>
      <c r="AC43" s="1014"/>
      <c r="AD43" s="1014"/>
      <c r="AE43" s="1014"/>
      <c r="AF43" s="1014"/>
      <c r="AG43" s="1014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rgb="FF92D050"/>
  </sheetPr>
  <dimension ref="A1:AG43"/>
  <sheetViews>
    <sheetView zoomScale="85" zoomScaleNormal="85" workbookViewId="0">
      <selection activeCell="V18" sqref="V18"/>
    </sheetView>
  </sheetViews>
  <sheetFormatPr defaultColWidth="9.140625" defaultRowHeight="12.75"/>
  <cols>
    <col min="1" max="1" width="5.42578125" style="234" customWidth="1"/>
    <col min="2" max="3" width="11.28515625" style="234" customWidth="1"/>
    <col min="4" max="4" width="11.28515625" style="234" hidden="1" customWidth="1"/>
    <col min="5" max="7" width="11.28515625" style="234" customWidth="1"/>
    <col min="8" max="8" width="11.28515625" style="234" hidden="1" customWidth="1"/>
    <col min="9" max="11" width="11.28515625" style="234" customWidth="1"/>
    <col min="12" max="12" width="11.28515625" style="234" hidden="1" customWidth="1"/>
    <col min="13" max="15" width="11.28515625" style="234" customWidth="1"/>
    <col min="16" max="16" width="11.28515625" style="234" hidden="1" customWidth="1"/>
    <col min="17" max="17" width="11.28515625" style="234" customWidth="1"/>
    <col min="18" max="16384" width="9.140625" style="234"/>
  </cols>
  <sheetData>
    <row r="1" spans="1:33" s="222" customFormat="1" ht="18.75" customHeight="1">
      <c r="B1" s="2375" t="s">
        <v>405</v>
      </c>
      <c r="C1" s="2083"/>
      <c r="D1" s="2083"/>
      <c r="E1" s="2083"/>
      <c r="F1" s="2083"/>
      <c r="J1" s="799" t="s">
        <v>171</v>
      </c>
      <c r="N1" s="2369" t="s">
        <v>252</v>
      </c>
      <c r="O1" s="2369"/>
      <c r="P1" s="2369"/>
      <c r="Q1" s="2369"/>
      <c r="R1" s="1011"/>
      <c r="S1" s="1011"/>
      <c r="T1" s="1011"/>
      <c r="U1" s="1011"/>
      <c r="V1" s="1011"/>
      <c r="W1" s="1011"/>
      <c r="X1" s="1011"/>
      <c r="Y1" s="1011"/>
      <c r="Z1" s="1011"/>
      <c r="AA1" s="1011"/>
      <c r="AB1" s="1011"/>
      <c r="AC1" s="1011"/>
      <c r="AD1" s="1011"/>
      <c r="AE1" s="1011"/>
      <c r="AF1" s="1011"/>
      <c r="AG1" s="1011"/>
    </row>
    <row r="2" spans="1:33" s="222" customFormat="1" ht="10.5" customHeight="1">
      <c r="B2" s="2370" t="s">
        <v>1</v>
      </c>
      <c r="C2" s="2090"/>
      <c r="D2" s="2090"/>
      <c r="E2" s="2090"/>
      <c r="F2" s="2090"/>
      <c r="I2" s="222" t="s">
        <v>59</v>
      </c>
      <c r="N2" s="2370" t="s">
        <v>2</v>
      </c>
      <c r="O2" s="2371"/>
      <c r="P2" s="2371"/>
      <c r="Q2" s="2371"/>
      <c r="R2" s="1011"/>
      <c r="S2" s="1011"/>
      <c r="T2" s="1011"/>
      <c r="U2" s="1011"/>
      <c r="V2" s="1011"/>
      <c r="W2" s="1011"/>
      <c r="X2" s="1011"/>
      <c r="Y2" s="1011"/>
      <c r="Z2" s="1011"/>
      <c r="AA2" s="1011"/>
      <c r="AB2" s="1011"/>
      <c r="AC2" s="1011"/>
      <c r="AD2" s="1011"/>
      <c r="AE2" s="1011"/>
      <c r="AF2" s="1011"/>
      <c r="AG2" s="1011"/>
    </row>
    <row r="3" spans="1:33" s="222" customFormat="1" ht="13.5" customHeight="1">
      <c r="N3" s="222" t="s">
        <v>3</v>
      </c>
      <c r="R3" s="1011"/>
      <c r="S3" s="1011"/>
      <c r="T3" s="1011"/>
      <c r="U3" s="1011"/>
      <c r="V3" s="1011"/>
      <c r="W3" s="1011"/>
      <c r="X3" s="1011"/>
      <c r="Y3" s="1011"/>
      <c r="Z3" s="1011"/>
      <c r="AA3" s="1011"/>
      <c r="AB3" s="1011"/>
      <c r="AC3" s="1011"/>
      <c r="AD3" s="1011"/>
      <c r="AE3" s="1011"/>
      <c r="AF3" s="1011"/>
      <c r="AG3" s="1011"/>
    </row>
    <row r="4" spans="1:33" s="222" customFormat="1" ht="15" customHeight="1">
      <c r="B4" s="2374" t="s">
        <v>4</v>
      </c>
      <c r="C4" s="2083"/>
      <c r="D4" s="224"/>
      <c r="E4" s="1011"/>
      <c r="F4" s="1011"/>
      <c r="G4" s="1011"/>
      <c r="H4" s="1011"/>
      <c r="I4" s="888" t="s">
        <v>5</v>
      </c>
      <c r="J4" s="223"/>
      <c r="K4" s="223"/>
      <c r="L4" s="223"/>
      <c r="O4" s="225" t="s">
        <v>538</v>
      </c>
      <c r="R4" s="1011"/>
      <c r="S4" s="1011"/>
      <c r="T4" s="1011"/>
      <c r="U4" s="1011"/>
      <c r="V4" s="1011"/>
      <c r="W4" s="1011"/>
      <c r="X4" s="1011"/>
      <c r="Y4" s="1011"/>
      <c r="Z4" s="1011"/>
      <c r="AA4" s="1011"/>
      <c r="AB4" s="1011"/>
      <c r="AC4" s="1011"/>
      <c r="AD4" s="1011"/>
      <c r="AE4" s="1011"/>
      <c r="AF4" s="1011"/>
      <c r="AG4" s="1011"/>
    </row>
    <row r="5" spans="1:33" s="222" customFormat="1" ht="9.75" customHeight="1">
      <c r="B5" s="2379" t="s">
        <v>7</v>
      </c>
      <c r="C5" s="2081"/>
      <c r="D5" s="223"/>
      <c r="E5" s="223"/>
      <c r="R5" s="1011"/>
      <c r="S5" s="1011"/>
      <c r="T5" s="1011"/>
      <c r="U5" s="1011"/>
      <c r="V5" s="1011"/>
      <c r="W5" s="1011"/>
      <c r="X5" s="1011"/>
      <c r="Y5" s="1011"/>
      <c r="Z5" s="1011"/>
      <c r="AA5" s="1011"/>
      <c r="AB5" s="1011"/>
      <c r="AC5" s="1011"/>
      <c r="AD5" s="1011"/>
      <c r="AE5" s="1011"/>
      <c r="AF5" s="1011"/>
      <c r="AG5" s="1011"/>
    </row>
    <row r="6" spans="1:33" s="222" customFormat="1" ht="12" customHeight="1">
      <c r="A6" s="2372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11"/>
      <c r="S6" s="1011"/>
      <c r="T6" s="1011"/>
      <c r="U6" s="1011"/>
      <c r="V6" s="1011"/>
      <c r="W6" s="1011"/>
      <c r="X6" s="1011"/>
      <c r="Y6" s="1011"/>
      <c r="Z6" s="1011"/>
      <c r="AA6" s="1011"/>
      <c r="AB6" s="1011"/>
      <c r="AC6" s="1011"/>
      <c r="AD6" s="1011"/>
      <c r="AE6" s="1011"/>
      <c r="AF6" s="1011"/>
      <c r="AG6" s="1011"/>
    </row>
    <row r="7" spans="1:33" s="222" customFormat="1" ht="15.75">
      <c r="A7" s="2373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11"/>
      <c r="S7" s="1011"/>
      <c r="T7" s="1011"/>
      <c r="U7" s="1011"/>
      <c r="V7" s="1011"/>
      <c r="W7" s="1011"/>
      <c r="X7" s="1011"/>
      <c r="Y7" s="1011"/>
      <c r="Z7" s="1011"/>
      <c r="AA7" s="1011"/>
      <c r="AB7" s="1011"/>
      <c r="AC7" s="1011"/>
      <c r="AD7" s="1011"/>
      <c r="AE7" s="1011"/>
      <c r="AF7" s="1011"/>
      <c r="AG7" s="1011"/>
    </row>
    <row r="8" spans="1:33" s="222" customFormat="1" ht="9" customHeight="1">
      <c r="A8" s="1254" t="s">
        <v>321</v>
      </c>
      <c r="B8" s="1254" t="s">
        <v>322</v>
      </c>
      <c r="R8" s="1011"/>
      <c r="S8" s="1011"/>
      <c r="T8" s="1011"/>
      <c r="U8" s="1011"/>
      <c r="V8" s="1011"/>
      <c r="W8" s="1011"/>
      <c r="X8" s="1011"/>
      <c r="Y8" s="1011"/>
      <c r="Z8" s="1011"/>
      <c r="AA8" s="1011"/>
      <c r="AB8" s="1011"/>
      <c r="AC8" s="1011"/>
      <c r="AD8" s="1011"/>
      <c r="AE8" s="1011"/>
      <c r="AF8" s="1011"/>
      <c r="AG8" s="1011"/>
    </row>
    <row r="9" spans="1:33" s="222" customFormat="1">
      <c r="A9" s="2376" t="s">
        <v>9</v>
      </c>
      <c r="B9" s="2366" t="s">
        <v>10</v>
      </c>
      <c r="C9" s="2367"/>
      <c r="D9" s="2367"/>
      <c r="E9" s="2367"/>
      <c r="F9" s="2367"/>
      <c r="G9" s="2367"/>
      <c r="H9" s="2367"/>
      <c r="I9" s="2368"/>
      <c r="J9" s="2366" t="s">
        <v>11</v>
      </c>
      <c r="K9" s="2367"/>
      <c r="L9" s="2367"/>
      <c r="M9" s="2367"/>
      <c r="N9" s="2367"/>
      <c r="O9" s="2367"/>
      <c r="P9" s="2367"/>
      <c r="Q9" s="2368"/>
      <c r="R9" s="1011"/>
      <c r="S9" s="1011"/>
      <c r="T9" s="1011"/>
      <c r="U9" s="1011"/>
      <c r="V9" s="1011"/>
      <c r="W9" s="1011"/>
      <c r="X9" s="1011"/>
      <c r="Y9" s="1011"/>
      <c r="Z9" s="1011"/>
      <c r="AA9" s="1011"/>
      <c r="AB9" s="1011"/>
      <c r="AC9" s="1011"/>
      <c r="AD9" s="1011"/>
      <c r="AE9" s="1011"/>
      <c r="AF9" s="1011"/>
      <c r="AG9" s="1011"/>
    </row>
    <row r="10" spans="1:33" s="222" customFormat="1">
      <c r="A10" s="2377"/>
      <c r="B10" s="2305" t="s">
        <v>272</v>
      </c>
      <c r="C10" s="2364"/>
      <c r="D10" s="2364"/>
      <c r="E10" s="2365"/>
      <c r="F10" s="2305" t="s">
        <v>274</v>
      </c>
      <c r="G10" s="2097"/>
      <c r="H10" s="2097"/>
      <c r="I10" s="2098"/>
      <c r="J10" s="2305" t="s">
        <v>273</v>
      </c>
      <c r="K10" s="2364"/>
      <c r="L10" s="2364"/>
      <c r="M10" s="2365"/>
      <c r="N10" s="2305" t="s">
        <v>275</v>
      </c>
      <c r="O10" s="2364"/>
      <c r="P10" s="2364"/>
      <c r="Q10" s="2365"/>
      <c r="R10" s="1011"/>
      <c r="S10" s="1011"/>
      <c r="T10" s="1011"/>
      <c r="U10" s="1011"/>
      <c r="V10" s="1011"/>
      <c r="W10" s="1011"/>
      <c r="X10" s="1011"/>
      <c r="Y10" s="1011"/>
      <c r="Z10" s="1011"/>
      <c r="AA10" s="1011"/>
      <c r="AB10" s="1011"/>
      <c r="AC10" s="1011"/>
      <c r="AD10" s="1011"/>
      <c r="AE10" s="1011"/>
      <c r="AF10" s="1011"/>
      <c r="AG10" s="1011"/>
    </row>
    <row r="11" spans="1:33" s="222" customFormat="1">
      <c r="A11" s="2377"/>
      <c r="B11" s="2305" t="s">
        <v>14</v>
      </c>
      <c r="C11" s="2364"/>
      <c r="E11" s="227">
        <v>6000</v>
      </c>
      <c r="F11" s="2305" t="s">
        <v>14</v>
      </c>
      <c r="G11" s="2364"/>
      <c r="H11" s="226"/>
      <c r="I11" s="227">
        <v>4000</v>
      </c>
      <c r="J11" s="2305" t="s">
        <v>14</v>
      </c>
      <c r="K11" s="2364"/>
      <c r="L11" s="226"/>
      <c r="M11" s="227">
        <f>E11</f>
        <v>6000</v>
      </c>
      <c r="N11" s="2305" t="s">
        <v>14</v>
      </c>
      <c r="O11" s="2364"/>
      <c r="P11" s="226"/>
      <c r="Q11" s="227">
        <f>I11</f>
        <v>4000</v>
      </c>
      <c r="R11" s="1011"/>
      <c r="S11" s="1011"/>
      <c r="T11" s="1011"/>
      <c r="U11" s="1011"/>
      <c r="V11" s="1011"/>
      <c r="W11" s="1011"/>
      <c r="X11" s="1011"/>
      <c r="Y11" s="1011"/>
      <c r="Z11" s="1011"/>
      <c r="AA11" s="1011"/>
      <c r="AB11" s="1011"/>
      <c r="AC11" s="1011"/>
      <c r="AD11" s="1011"/>
      <c r="AE11" s="1011"/>
      <c r="AF11" s="1011"/>
      <c r="AG11" s="1011"/>
    </row>
    <row r="12" spans="1:33" s="229" customFormat="1" ht="35.25" customHeight="1">
      <c r="A12" s="2378"/>
      <c r="B12" s="228" t="s">
        <v>16</v>
      </c>
      <c r="C12" s="228" t="s">
        <v>17</v>
      </c>
      <c r="D12" s="228"/>
      <c r="E12" s="228" t="s">
        <v>18</v>
      </c>
      <c r="F12" s="228" t="s">
        <v>16</v>
      </c>
      <c r="G12" s="228" t="s">
        <v>17</v>
      </c>
      <c r="H12" s="228"/>
      <c r="I12" s="228" t="s">
        <v>18</v>
      </c>
      <c r="J12" s="228" t="s">
        <v>16</v>
      </c>
      <c r="K12" s="228" t="s">
        <v>17</v>
      </c>
      <c r="L12" s="228"/>
      <c r="M12" s="228" t="s">
        <v>18</v>
      </c>
      <c r="N12" s="228" t="s">
        <v>16</v>
      </c>
      <c r="O12" s="228" t="s">
        <v>17</v>
      </c>
      <c r="P12" s="228"/>
      <c r="Q12" s="228" t="s">
        <v>18</v>
      </c>
    </row>
    <row r="13" spans="1:33" s="231" customFormat="1" ht="11.25">
      <c r="A13" s="230">
        <v>1</v>
      </c>
      <c r="B13" s="230">
        <v>2</v>
      </c>
      <c r="C13" s="230">
        <v>3</v>
      </c>
      <c r="D13" s="230"/>
      <c r="E13" s="230">
        <v>4</v>
      </c>
      <c r="F13" s="230">
        <v>5</v>
      </c>
      <c r="G13" s="230">
        <v>6</v>
      </c>
      <c r="H13" s="230"/>
      <c r="I13" s="230">
        <v>7</v>
      </c>
      <c r="J13" s="230">
        <v>8</v>
      </c>
      <c r="K13" s="230">
        <v>9</v>
      </c>
      <c r="L13" s="230"/>
      <c r="M13" s="230">
        <v>10</v>
      </c>
      <c r="N13" s="230">
        <v>11</v>
      </c>
      <c r="O13" s="230">
        <v>12</v>
      </c>
      <c r="P13" s="230"/>
      <c r="Q13" s="230">
        <v>13</v>
      </c>
    </row>
    <row r="14" spans="1:33" s="229" customFormat="1" ht="15">
      <c r="A14" s="232">
        <v>0</v>
      </c>
      <c r="B14" s="1104"/>
      <c r="C14" s="1578"/>
      <c r="D14" s="1578"/>
      <c r="E14" s="2063">
        <v>1853</v>
      </c>
      <c r="F14" s="1869"/>
      <c r="G14" s="1579"/>
      <c r="H14" s="1579"/>
      <c r="I14" s="2063">
        <v>1667</v>
      </c>
      <c r="J14" s="1869"/>
      <c r="K14" s="1579"/>
      <c r="L14" s="1579"/>
      <c r="M14" s="2063">
        <v>226</v>
      </c>
      <c r="N14" s="1869"/>
      <c r="O14" s="1579"/>
      <c r="P14" s="1579"/>
      <c r="Q14" s="2063">
        <v>292</v>
      </c>
    </row>
    <row r="15" spans="1:33" s="1433" customFormat="1" ht="15">
      <c r="A15" s="1432">
        <v>1</v>
      </c>
      <c r="B15" s="1104"/>
      <c r="C15" s="1578"/>
      <c r="D15" s="1578"/>
      <c r="E15" s="2063">
        <v>1703</v>
      </c>
      <c r="F15" s="1869"/>
      <c r="G15" s="1579"/>
      <c r="H15" s="1579"/>
      <c r="I15" s="2063">
        <v>1511</v>
      </c>
      <c r="J15" s="1869"/>
      <c r="K15" s="1579"/>
      <c r="L15" s="1579"/>
      <c r="M15" s="2063">
        <v>209</v>
      </c>
      <c r="N15" s="1869"/>
      <c r="O15" s="1579"/>
      <c r="P15" s="1579"/>
      <c r="Q15" s="2063">
        <v>257</v>
      </c>
    </row>
    <row r="16" spans="1:33" s="229" customFormat="1" ht="15">
      <c r="A16" s="232">
        <v>2</v>
      </c>
      <c r="B16" s="1104"/>
      <c r="C16" s="1578"/>
      <c r="D16" s="1578"/>
      <c r="E16" s="2063">
        <v>1585</v>
      </c>
      <c r="F16" s="1869"/>
      <c r="G16" s="1579"/>
      <c r="H16" s="1579"/>
      <c r="I16" s="2063">
        <v>1416</v>
      </c>
      <c r="J16" s="1869"/>
      <c r="K16" s="1579"/>
      <c r="L16" s="1579"/>
      <c r="M16" s="2063">
        <v>203</v>
      </c>
      <c r="N16" s="1869"/>
      <c r="O16" s="1579"/>
      <c r="P16" s="1579"/>
      <c r="Q16" s="2063">
        <v>257</v>
      </c>
    </row>
    <row r="17" spans="1:17" s="229" customFormat="1" ht="15">
      <c r="A17" s="232">
        <v>3</v>
      </c>
      <c r="B17" s="1104"/>
      <c r="C17" s="1578"/>
      <c r="D17" s="1578"/>
      <c r="E17" s="2063">
        <v>1517</v>
      </c>
      <c r="F17" s="1869"/>
      <c r="G17" s="1579"/>
      <c r="H17" s="1579"/>
      <c r="I17" s="2063">
        <v>1362</v>
      </c>
      <c r="J17" s="1869"/>
      <c r="K17" s="1579"/>
      <c r="L17" s="1579"/>
      <c r="M17" s="2063">
        <v>173</v>
      </c>
      <c r="N17" s="1869"/>
      <c r="O17" s="1579"/>
      <c r="P17" s="1579"/>
      <c r="Q17" s="2063">
        <v>241</v>
      </c>
    </row>
    <row r="18" spans="1:17" s="229" customFormat="1" ht="15">
      <c r="A18" s="232">
        <v>4</v>
      </c>
      <c r="B18" s="1104"/>
      <c r="C18" s="1578"/>
      <c r="D18" s="1578"/>
      <c r="E18" s="2063">
        <v>1520</v>
      </c>
      <c r="F18" s="1869"/>
      <c r="G18" s="1579"/>
      <c r="H18" s="1579"/>
      <c r="I18" s="2063">
        <v>1363</v>
      </c>
      <c r="J18" s="1869"/>
      <c r="K18" s="1579"/>
      <c r="L18" s="1579"/>
      <c r="M18" s="2063">
        <v>177</v>
      </c>
      <c r="N18" s="1869"/>
      <c r="O18" s="1579"/>
      <c r="P18" s="1579"/>
      <c r="Q18" s="2063">
        <v>241</v>
      </c>
    </row>
    <row r="19" spans="1:17" s="229" customFormat="1" ht="15">
      <c r="A19" s="232">
        <v>5</v>
      </c>
      <c r="B19" s="1104"/>
      <c r="C19" s="1578"/>
      <c r="D19" s="1578"/>
      <c r="E19" s="2063">
        <v>1660</v>
      </c>
      <c r="F19" s="1869"/>
      <c r="G19" s="1579"/>
      <c r="H19" s="1579"/>
      <c r="I19" s="2063">
        <v>1466</v>
      </c>
      <c r="J19" s="1869"/>
      <c r="K19" s="1579"/>
      <c r="L19" s="1579"/>
      <c r="M19" s="2063">
        <v>185</v>
      </c>
      <c r="N19" s="1869"/>
      <c r="O19" s="1579"/>
      <c r="P19" s="1579"/>
      <c r="Q19" s="2063">
        <v>246</v>
      </c>
    </row>
    <row r="20" spans="1:17" s="229" customFormat="1" ht="15">
      <c r="A20" s="232">
        <v>6</v>
      </c>
      <c r="B20" s="1104"/>
      <c r="C20" s="1578"/>
      <c r="D20" s="1578"/>
      <c r="E20" s="2063">
        <v>1956</v>
      </c>
      <c r="F20" s="1869"/>
      <c r="G20" s="1579"/>
      <c r="H20" s="1579"/>
      <c r="I20" s="2063">
        <v>1817</v>
      </c>
      <c r="J20" s="1869"/>
      <c r="K20" s="1579"/>
      <c r="L20" s="1579"/>
      <c r="M20" s="2063">
        <v>243</v>
      </c>
      <c r="N20" s="1869"/>
      <c r="O20" s="1579"/>
      <c r="P20" s="1579"/>
      <c r="Q20" s="2063">
        <v>283</v>
      </c>
    </row>
    <row r="21" spans="1:17" s="229" customFormat="1" ht="15">
      <c r="A21" s="232">
        <v>7</v>
      </c>
      <c r="B21" s="1104"/>
      <c r="C21" s="1578"/>
      <c r="D21" s="1578"/>
      <c r="E21" s="2063">
        <v>2257</v>
      </c>
      <c r="F21" s="1869"/>
      <c r="G21" s="1579"/>
      <c r="H21" s="1579"/>
      <c r="I21" s="2063">
        <v>2143</v>
      </c>
      <c r="J21" s="1869"/>
      <c r="K21" s="1579"/>
      <c r="L21" s="1579"/>
      <c r="M21" s="2063">
        <v>267</v>
      </c>
      <c r="N21" s="1869"/>
      <c r="O21" s="1579"/>
      <c r="P21" s="1579"/>
      <c r="Q21" s="2063">
        <v>327</v>
      </c>
    </row>
    <row r="22" spans="1:17" s="229" customFormat="1" ht="15">
      <c r="A22" s="232">
        <v>8</v>
      </c>
      <c r="B22" s="1104"/>
      <c r="C22" s="1578"/>
      <c r="D22" s="1578"/>
      <c r="E22" s="2063">
        <v>2696</v>
      </c>
      <c r="F22" s="1869"/>
      <c r="G22" s="1579"/>
      <c r="H22" s="1579"/>
      <c r="I22" s="2063">
        <v>2377</v>
      </c>
      <c r="J22" s="1869"/>
      <c r="K22" s="1579"/>
      <c r="L22" s="1579"/>
      <c r="M22" s="2063">
        <v>358</v>
      </c>
      <c r="N22" s="1869"/>
      <c r="O22" s="1579"/>
      <c r="P22" s="1579"/>
      <c r="Q22" s="2063">
        <v>356</v>
      </c>
    </row>
    <row r="23" spans="1:17" s="229" customFormat="1" ht="15">
      <c r="A23" s="232">
        <v>9</v>
      </c>
      <c r="B23" s="1104"/>
      <c r="C23" s="1578"/>
      <c r="D23" s="1578"/>
      <c r="E23" s="2063">
        <v>3187</v>
      </c>
      <c r="F23" s="1869"/>
      <c r="G23" s="1579"/>
      <c r="H23" s="1579"/>
      <c r="I23" s="2063">
        <v>2308</v>
      </c>
      <c r="J23" s="1869"/>
      <c r="K23" s="1579"/>
      <c r="L23" s="1579"/>
      <c r="M23" s="2063">
        <v>407</v>
      </c>
      <c r="N23" s="1869"/>
      <c r="O23" s="1579"/>
      <c r="P23" s="1579"/>
      <c r="Q23" s="2063">
        <v>316</v>
      </c>
    </row>
    <row r="24" spans="1:17" s="229" customFormat="1" ht="15">
      <c r="A24" s="232">
        <v>10</v>
      </c>
      <c r="B24" s="1104"/>
      <c r="C24" s="1578"/>
      <c r="D24" s="1578"/>
      <c r="E24" s="2063">
        <v>3529</v>
      </c>
      <c r="F24" s="1869"/>
      <c r="G24" s="1579"/>
      <c r="H24" s="1579"/>
      <c r="I24" s="2063">
        <v>2399</v>
      </c>
      <c r="J24" s="1869"/>
      <c r="K24" s="1579"/>
      <c r="L24" s="1579"/>
      <c r="M24" s="2063">
        <v>542</v>
      </c>
      <c r="N24" s="1869"/>
      <c r="O24" s="1579"/>
      <c r="P24" s="1579"/>
      <c r="Q24" s="2063">
        <v>327</v>
      </c>
    </row>
    <row r="25" spans="1:17" s="229" customFormat="1" ht="15">
      <c r="A25" s="232">
        <v>11</v>
      </c>
      <c r="B25" s="1104"/>
      <c r="C25" s="1578"/>
      <c r="D25" s="1578"/>
      <c r="E25" s="2063">
        <v>3227</v>
      </c>
      <c r="F25" s="1869"/>
      <c r="G25" s="1579"/>
      <c r="H25" s="1579"/>
      <c r="I25" s="2063">
        <v>2659</v>
      </c>
      <c r="J25" s="1869"/>
      <c r="K25" s="1579"/>
      <c r="L25" s="1579"/>
      <c r="M25" s="2063">
        <v>444</v>
      </c>
      <c r="N25" s="1869"/>
      <c r="O25" s="1579"/>
      <c r="P25" s="1579"/>
      <c r="Q25" s="2063">
        <v>394</v>
      </c>
    </row>
    <row r="26" spans="1:17" s="229" customFormat="1" ht="15">
      <c r="A26" s="232">
        <v>12</v>
      </c>
      <c r="B26" s="1104"/>
      <c r="C26" s="1578"/>
      <c r="D26" s="1578"/>
      <c r="E26" s="2063">
        <v>3252</v>
      </c>
      <c r="F26" s="1869"/>
      <c r="G26" s="1579"/>
      <c r="H26" s="1579"/>
      <c r="I26" s="2063">
        <v>2700</v>
      </c>
      <c r="J26" s="1869"/>
      <c r="K26" s="1579"/>
      <c r="L26" s="1579"/>
      <c r="M26" s="2063">
        <v>465</v>
      </c>
      <c r="N26" s="1869"/>
      <c r="O26" s="1579"/>
      <c r="P26" s="1579"/>
      <c r="Q26" s="2063">
        <v>412</v>
      </c>
    </row>
    <row r="27" spans="1:17" s="229" customFormat="1" ht="15">
      <c r="A27" s="232">
        <v>13</v>
      </c>
      <c r="B27" s="1104"/>
      <c r="C27" s="1578"/>
      <c r="D27" s="1578"/>
      <c r="E27" s="2063">
        <v>3245</v>
      </c>
      <c r="F27" s="1869"/>
      <c r="G27" s="1579"/>
      <c r="H27" s="1579"/>
      <c r="I27" s="2063">
        <v>2699</v>
      </c>
      <c r="J27" s="1869"/>
      <c r="K27" s="1579"/>
      <c r="L27" s="1579"/>
      <c r="M27" s="2063">
        <v>438</v>
      </c>
      <c r="N27" s="1869"/>
      <c r="O27" s="1579"/>
      <c r="P27" s="1579"/>
      <c r="Q27" s="2063">
        <v>378</v>
      </c>
    </row>
    <row r="28" spans="1:17" s="229" customFormat="1" ht="15">
      <c r="A28" s="232">
        <v>14</v>
      </c>
      <c r="B28" s="1104"/>
      <c r="C28" s="1578"/>
      <c r="D28" s="1578"/>
      <c r="E28" s="2063">
        <v>3219</v>
      </c>
      <c r="F28" s="1869"/>
      <c r="G28" s="1579"/>
      <c r="H28" s="1579"/>
      <c r="I28" s="2063">
        <v>2679</v>
      </c>
      <c r="J28" s="1869"/>
      <c r="K28" s="1579"/>
      <c r="L28" s="1579"/>
      <c r="M28" s="2063">
        <v>438</v>
      </c>
      <c r="N28" s="1869"/>
      <c r="O28" s="1579"/>
      <c r="P28" s="1579"/>
      <c r="Q28" s="2063">
        <v>392</v>
      </c>
    </row>
    <row r="29" spans="1:17" s="229" customFormat="1" ht="15">
      <c r="A29" s="232">
        <v>15</v>
      </c>
      <c r="B29" s="1104"/>
      <c r="C29" s="1578"/>
      <c r="D29" s="1578"/>
      <c r="E29" s="2063">
        <v>3221</v>
      </c>
      <c r="F29" s="1869"/>
      <c r="G29" s="1579"/>
      <c r="H29" s="1579"/>
      <c r="I29" s="2063">
        <v>2657</v>
      </c>
      <c r="J29" s="1869"/>
      <c r="K29" s="1579"/>
      <c r="L29" s="1579"/>
      <c r="M29" s="2063">
        <v>462</v>
      </c>
      <c r="N29" s="1869"/>
      <c r="O29" s="1579"/>
      <c r="P29" s="1579"/>
      <c r="Q29" s="2063">
        <v>393</v>
      </c>
    </row>
    <row r="30" spans="1:17" s="229" customFormat="1" ht="15">
      <c r="A30" s="232">
        <v>16</v>
      </c>
      <c r="B30" s="1104"/>
      <c r="C30" s="1578"/>
      <c r="D30" s="1578"/>
      <c r="E30" s="2063">
        <v>3214</v>
      </c>
      <c r="F30" s="1869"/>
      <c r="G30" s="1579"/>
      <c r="H30" s="1579"/>
      <c r="I30" s="2063">
        <v>2652</v>
      </c>
      <c r="J30" s="1869"/>
      <c r="K30" s="1579"/>
      <c r="L30" s="1579"/>
      <c r="M30" s="2063">
        <v>461</v>
      </c>
      <c r="N30" s="1869"/>
      <c r="O30" s="1579"/>
      <c r="P30" s="1579"/>
      <c r="Q30" s="2063">
        <v>400</v>
      </c>
    </row>
    <row r="31" spans="1:17" s="233" customFormat="1" ht="15">
      <c r="A31" s="232">
        <v>17</v>
      </c>
      <c r="B31" s="1104"/>
      <c r="C31" s="1578"/>
      <c r="D31" s="1578"/>
      <c r="E31" s="2063">
        <v>3134</v>
      </c>
      <c r="F31" s="1869"/>
      <c r="G31" s="1579"/>
      <c r="H31" s="1579"/>
      <c r="I31" s="2063">
        <v>2712</v>
      </c>
      <c r="J31" s="1869"/>
      <c r="K31" s="1579"/>
      <c r="L31" s="1579"/>
      <c r="M31" s="2063">
        <v>440</v>
      </c>
      <c r="N31" s="1869"/>
      <c r="O31" s="1579"/>
      <c r="P31" s="1579"/>
      <c r="Q31" s="2063">
        <v>441</v>
      </c>
    </row>
    <row r="32" spans="1:17" s="233" customFormat="1" ht="15">
      <c r="A32" s="232">
        <v>18</v>
      </c>
      <c r="B32" s="1104"/>
      <c r="C32" s="1578"/>
      <c r="D32" s="1578"/>
      <c r="E32" s="2063">
        <v>3029</v>
      </c>
      <c r="F32" s="1869"/>
      <c r="G32" s="1579"/>
      <c r="H32" s="1579"/>
      <c r="I32" s="2063">
        <v>2708</v>
      </c>
      <c r="J32" s="1869"/>
      <c r="K32" s="1579"/>
      <c r="L32" s="1579"/>
      <c r="M32" s="2063">
        <v>381</v>
      </c>
      <c r="N32" s="1869"/>
      <c r="O32" s="1579"/>
      <c r="P32" s="1579"/>
      <c r="Q32" s="2063">
        <v>454</v>
      </c>
    </row>
    <row r="33" spans="1:33" s="233" customFormat="1" ht="15">
      <c r="A33" s="232">
        <v>19</v>
      </c>
      <c r="B33" s="1104"/>
      <c r="C33" s="1578"/>
      <c r="D33" s="1578"/>
      <c r="E33" s="2063">
        <v>2933</v>
      </c>
      <c r="F33" s="1869"/>
      <c r="G33" s="1579"/>
      <c r="H33" s="1579"/>
      <c r="I33" s="2063">
        <v>2663</v>
      </c>
      <c r="J33" s="1869"/>
      <c r="K33" s="1579"/>
      <c r="L33" s="1579"/>
      <c r="M33" s="2063">
        <v>383</v>
      </c>
      <c r="N33" s="1869"/>
      <c r="O33" s="1579"/>
      <c r="P33" s="1579"/>
      <c r="Q33" s="2063">
        <v>468</v>
      </c>
    </row>
    <row r="34" spans="1:33" s="233" customFormat="1" ht="15">
      <c r="A34" s="232">
        <v>20</v>
      </c>
      <c r="B34" s="1104"/>
      <c r="C34" s="1578"/>
      <c r="D34" s="1578"/>
      <c r="E34" s="2063">
        <v>2689</v>
      </c>
      <c r="F34" s="1869"/>
      <c r="G34" s="1579"/>
      <c r="H34" s="1579"/>
      <c r="I34" s="2063">
        <v>2516</v>
      </c>
      <c r="J34" s="1869"/>
      <c r="K34" s="1579"/>
      <c r="L34" s="1579"/>
      <c r="M34" s="2063">
        <v>336</v>
      </c>
      <c r="N34" s="1869"/>
      <c r="O34" s="1579"/>
      <c r="P34" s="1579"/>
      <c r="Q34" s="2063">
        <v>444</v>
      </c>
    </row>
    <row r="35" spans="1:33" s="233" customFormat="1" ht="15">
      <c r="A35" s="232">
        <v>21</v>
      </c>
      <c r="B35" s="1104"/>
      <c r="C35" s="1578"/>
      <c r="D35" s="1578"/>
      <c r="E35" s="2063">
        <v>2470</v>
      </c>
      <c r="F35" s="1869"/>
      <c r="G35" s="1579"/>
      <c r="H35" s="1579"/>
      <c r="I35" s="2063">
        <v>2601</v>
      </c>
      <c r="J35" s="1869"/>
      <c r="K35" s="1579"/>
      <c r="L35" s="1579"/>
      <c r="M35" s="2063">
        <v>283</v>
      </c>
      <c r="N35" s="1869"/>
      <c r="O35" s="1579"/>
      <c r="P35" s="1579"/>
      <c r="Q35" s="2063">
        <v>421</v>
      </c>
    </row>
    <row r="36" spans="1:33" s="233" customFormat="1" ht="15">
      <c r="A36" s="232">
        <v>22</v>
      </c>
      <c r="B36" s="1104"/>
      <c r="C36" s="1578"/>
      <c r="D36" s="1578"/>
      <c r="E36" s="2063">
        <v>2221</v>
      </c>
      <c r="F36" s="1869"/>
      <c r="G36" s="1579"/>
      <c r="H36" s="1579"/>
      <c r="I36" s="2063">
        <v>2492</v>
      </c>
      <c r="J36" s="1869"/>
      <c r="K36" s="1579"/>
      <c r="L36" s="1579"/>
      <c r="M36" s="2063">
        <v>249</v>
      </c>
      <c r="N36" s="1869"/>
      <c r="O36" s="1579"/>
      <c r="P36" s="1579"/>
      <c r="Q36" s="2063">
        <v>383</v>
      </c>
    </row>
    <row r="37" spans="1:33" s="233" customFormat="1" ht="15">
      <c r="A37" s="232">
        <v>23</v>
      </c>
      <c r="B37" s="1104"/>
      <c r="C37" s="1578"/>
      <c r="D37" s="1578"/>
      <c r="E37" s="2063">
        <v>1930</v>
      </c>
      <c r="F37" s="1869"/>
      <c r="G37" s="1579"/>
      <c r="H37" s="1579"/>
      <c r="I37" s="2063">
        <v>2115</v>
      </c>
      <c r="J37" s="1869"/>
      <c r="K37" s="1579"/>
      <c r="L37" s="1579"/>
      <c r="M37" s="2063">
        <v>211</v>
      </c>
      <c r="N37" s="1869"/>
      <c r="O37" s="1579"/>
      <c r="P37" s="1579"/>
      <c r="Q37" s="2063">
        <v>339</v>
      </c>
    </row>
    <row r="38" spans="1:33" s="233" customFormat="1" ht="15">
      <c r="A38" s="232" t="s">
        <v>19</v>
      </c>
      <c r="B38" s="1169"/>
      <c r="C38" s="1579"/>
      <c r="D38" s="1579"/>
      <c r="E38" s="1580">
        <f>SUM(E14:E37)</f>
        <v>61247</v>
      </c>
      <c r="F38" s="1579"/>
      <c r="G38" s="1579"/>
      <c r="H38" s="1579"/>
      <c r="I38" s="1580">
        <f>SUM(I14:I37)</f>
        <v>53682</v>
      </c>
      <c r="J38" s="1579"/>
      <c r="K38" s="1579"/>
      <c r="L38" s="1579"/>
      <c r="M38" s="1580">
        <f>SUM(M14:M37)</f>
        <v>7981</v>
      </c>
      <c r="N38" s="1579"/>
      <c r="O38" s="1579"/>
      <c r="P38" s="1579"/>
      <c r="Q38" s="1580">
        <f>SUM(Q14:Q37)</f>
        <v>8462</v>
      </c>
    </row>
    <row r="39" spans="1:33" s="222" customFormat="1" ht="12.75" customHeight="1">
      <c r="A39" s="222" t="s">
        <v>20</v>
      </c>
      <c r="R39" s="1011"/>
      <c r="S39" s="1011"/>
      <c r="T39" s="1011"/>
      <c r="U39" s="1011"/>
      <c r="V39" s="1011"/>
      <c r="W39" s="1011"/>
      <c r="X39" s="1011"/>
      <c r="Y39" s="1011"/>
      <c r="Z39" s="1011"/>
      <c r="AA39" s="1011"/>
      <c r="AB39" s="1011"/>
      <c r="AC39" s="1011"/>
      <c r="AD39" s="1011"/>
      <c r="AE39" s="1011"/>
      <c r="AF39" s="1011"/>
      <c r="AG39" s="1011"/>
    </row>
    <row r="40" spans="1:33" s="222" customFormat="1" ht="12.75" customHeight="1">
      <c r="A40" s="222" t="s">
        <v>21</v>
      </c>
      <c r="R40" s="1011"/>
      <c r="S40" s="1011"/>
      <c r="T40" s="1011"/>
      <c r="U40" s="1011"/>
      <c r="V40" s="1011"/>
      <c r="W40" s="1011"/>
      <c r="X40" s="1011"/>
      <c r="Y40" s="1011"/>
      <c r="Z40" s="1011"/>
      <c r="AA40" s="1011"/>
      <c r="AB40" s="1011"/>
      <c r="AC40" s="1011"/>
      <c r="AD40" s="1011"/>
      <c r="AE40" s="1011"/>
      <c r="AF40" s="1011"/>
      <c r="AG40" s="1011"/>
    </row>
    <row r="41" spans="1:33">
      <c r="A41" s="222" t="s">
        <v>563</v>
      </c>
      <c r="K41" s="222"/>
      <c r="L41" s="222"/>
      <c r="M41" s="222"/>
      <c r="N41" s="222"/>
      <c r="O41" s="222"/>
      <c r="P41" s="222"/>
      <c r="Q41" s="222"/>
      <c r="R41" s="1012"/>
      <c r="S41" s="1012"/>
      <c r="T41" s="1012"/>
      <c r="U41" s="1012"/>
      <c r="V41" s="1012"/>
      <c r="W41" s="1012"/>
      <c r="X41" s="1012"/>
      <c r="Y41" s="1012"/>
      <c r="Z41" s="1012"/>
      <c r="AA41" s="1012"/>
      <c r="AB41" s="1012"/>
      <c r="AC41" s="1012"/>
      <c r="AD41" s="1012"/>
      <c r="AE41" s="1012"/>
      <c r="AF41" s="1012"/>
      <c r="AG41" s="1012"/>
    </row>
    <row r="42" spans="1:33">
      <c r="A42" s="222" t="s">
        <v>23</v>
      </c>
      <c r="R42" s="1012"/>
      <c r="S42" s="1012"/>
      <c r="T42" s="1012"/>
      <c r="U42" s="1012"/>
      <c r="V42" s="1012"/>
      <c r="W42" s="1012"/>
      <c r="X42" s="1012"/>
      <c r="Y42" s="1012"/>
      <c r="Z42" s="1012"/>
      <c r="AA42" s="1012"/>
      <c r="AB42" s="1012"/>
      <c r="AC42" s="1012"/>
      <c r="AD42" s="1012"/>
      <c r="AE42" s="1012"/>
      <c r="AF42" s="1012"/>
      <c r="AG42" s="1012"/>
    </row>
    <row r="43" spans="1:33">
      <c r="R43" s="1012"/>
      <c r="S43" s="1012"/>
      <c r="T43" s="1012"/>
      <c r="U43" s="1012"/>
      <c r="V43" s="1012"/>
      <c r="W43" s="1012"/>
      <c r="X43" s="1012"/>
      <c r="Y43" s="1012"/>
      <c r="Z43" s="1012"/>
      <c r="AA43" s="1012"/>
      <c r="AB43" s="1012"/>
      <c r="AC43" s="1012"/>
      <c r="AD43" s="1012"/>
      <c r="AE43" s="1012"/>
      <c r="AF43" s="1012"/>
      <c r="AG43" s="1012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rgb="FF92D050"/>
  </sheetPr>
  <dimension ref="A1:AG43"/>
  <sheetViews>
    <sheetView zoomScale="85" zoomScaleNormal="85" workbookViewId="0">
      <selection activeCell="N14" sqref="N14:N37"/>
    </sheetView>
  </sheetViews>
  <sheetFormatPr defaultColWidth="9.140625" defaultRowHeight="12.75"/>
  <cols>
    <col min="1" max="1" width="5.42578125" style="247" customWidth="1"/>
    <col min="2" max="3" width="11.28515625" style="247" customWidth="1"/>
    <col min="4" max="4" width="11.28515625" style="247" hidden="1" customWidth="1"/>
    <col min="5" max="7" width="11.28515625" style="247" customWidth="1"/>
    <col min="8" max="8" width="11.28515625" style="247" hidden="1" customWidth="1"/>
    <col min="9" max="11" width="11.28515625" style="247" customWidth="1"/>
    <col min="12" max="12" width="11.28515625" style="247" hidden="1" customWidth="1"/>
    <col min="13" max="15" width="11.28515625" style="247" customWidth="1"/>
    <col min="16" max="16" width="11.28515625" style="247" hidden="1" customWidth="1"/>
    <col min="17" max="17" width="11.28515625" style="247" customWidth="1"/>
    <col min="18" max="16384" width="9.140625" style="247"/>
  </cols>
  <sheetData>
    <row r="1" spans="1:33" s="235" customFormat="1" ht="18.75" customHeight="1">
      <c r="B1" s="2390" t="s">
        <v>405</v>
      </c>
      <c r="C1" s="2083"/>
      <c r="D1" s="2083"/>
      <c r="E1" s="2083"/>
      <c r="F1" s="2083"/>
      <c r="J1" s="799" t="s">
        <v>171</v>
      </c>
      <c r="N1" s="2346" t="s">
        <v>60</v>
      </c>
      <c r="O1" s="2346"/>
      <c r="P1" s="2346"/>
      <c r="Q1" s="2346"/>
      <c r="R1" s="1009"/>
      <c r="S1" s="1009"/>
      <c r="T1" s="1009"/>
      <c r="U1" s="1009"/>
      <c r="V1" s="1009"/>
      <c r="W1" s="1009"/>
      <c r="X1" s="1009"/>
      <c r="Y1" s="1009"/>
      <c r="Z1" s="1009"/>
      <c r="AA1" s="1009"/>
      <c r="AB1" s="1009"/>
      <c r="AC1" s="1009"/>
      <c r="AD1" s="1009"/>
      <c r="AE1" s="1009"/>
      <c r="AF1" s="1009"/>
      <c r="AG1" s="1009"/>
    </row>
    <row r="2" spans="1:33" s="235" customFormat="1" ht="10.5" customHeight="1">
      <c r="B2" s="2386" t="s">
        <v>1</v>
      </c>
      <c r="C2" s="2090"/>
      <c r="D2" s="2090"/>
      <c r="E2" s="2090"/>
      <c r="F2" s="2090"/>
      <c r="I2" s="235" t="s">
        <v>28</v>
      </c>
      <c r="N2" s="2386" t="s">
        <v>2</v>
      </c>
      <c r="O2" s="2387"/>
      <c r="P2" s="2387"/>
      <c r="Q2" s="2387"/>
      <c r="R2" s="1009"/>
      <c r="S2" s="1009"/>
      <c r="T2" s="1009"/>
      <c r="U2" s="1009"/>
      <c r="V2" s="1009"/>
      <c r="W2" s="1009"/>
      <c r="X2" s="1009"/>
      <c r="Y2" s="1009"/>
      <c r="Z2" s="1009"/>
      <c r="AA2" s="1009"/>
      <c r="AB2" s="1009"/>
      <c r="AC2" s="1009"/>
      <c r="AD2" s="1009"/>
      <c r="AE2" s="1009"/>
      <c r="AF2" s="1009"/>
      <c r="AG2" s="1009"/>
    </row>
    <row r="3" spans="1:33" s="235" customFormat="1" ht="13.5" customHeight="1">
      <c r="N3" s="235" t="s">
        <v>3</v>
      </c>
      <c r="R3" s="1009"/>
      <c r="S3" s="1009"/>
      <c r="T3" s="1009"/>
      <c r="U3" s="1009"/>
      <c r="V3" s="1009"/>
      <c r="W3" s="1009"/>
      <c r="X3" s="1009"/>
      <c r="Y3" s="1009"/>
      <c r="Z3" s="1009"/>
      <c r="AA3" s="1009"/>
      <c r="AB3" s="1009"/>
      <c r="AC3" s="1009"/>
      <c r="AD3" s="1009"/>
      <c r="AE3" s="1009"/>
      <c r="AF3" s="1009"/>
      <c r="AG3" s="1009"/>
    </row>
    <row r="4" spans="1:33" s="235" customFormat="1" ht="15" customHeight="1">
      <c r="B4" s="2389" t="s">
        <v>4</v>
      </c>
      <c r="C4" s="2083"/>
      <c r="D4" s="237"/>
      <c r="E4" s="1009"/>
      <c r="F4" s="1009"/>
      <c r="G4" s="1009"/>
      <c r="H4" s="1009"/>
      <c r="I4" s="889" t="s">
        <v>5</v>
      </c>
      <c r="J4" s="236"/>
      <c r="K4" s="236"/>
      <c r="L4" s="236"/>
      <c r="O4" s="238" t="s">
        <v>61</v>
      </c>
      <c r="R4" s="1009"/>
      <c r="S4" s="1009"/>
      <c r="T4" s="1009"/>
      <c r="U4" s="1009"/>
      <c r="V4" s="1009"/>
      <c r="W4" s="1009"/>
      <c r="X4" s="1009"/>
      <c r="Y4" s="1009"/>
      <c r="Z4" s="1009"/>
      <c r="AA4" s="1009"/>
      <c r="AB4" s="1009"/>
      <c r="AC4" s="1009"/>
      <c r="AD4" s="1009"/>
      <c r="AE4" s="1009"/>
      <c r="AF4" s="1009"/>
      <c r="AG4" s="1009"/>
    </row>
    <row r="5" spans="1:33" s="235" customFormat="1" ht="9.75" customHeight="1">
      <c r="B5" s="2394" t="s">
        <v>7</v>
      </c>
      <c r="C5" s="2081"/>
      <c r="D5" s="236"/>
      <c r="E5" s="236"/>
      <c r="R5" s="1009"/>
      <c r="S5" s="1009"/>
      <c r="T5" s="1009"/>
      <c r="U5" s="1009"/>
      <c r="V5" s="1009"/>
      <c r="W5" s="1009"/>
      <c r="X5" s="1009"/>
      <c r="Y5" s="1009"/>
      <c r="Z5" s="1009"/>
      <c r="AA5" s="1009"/>
      <c r="AB5" s="1009"/>
      <c r="AC5" s="1009"/>
      <c r="AD5" s="1009"/>
      <c r="AE5" s="1009"/>
      <c r="AF5" s="1009"/>
      <c r="AG5" s="1009"/>
    </row>
    <row r="6" spans="1:33" s="235" customFormat="1" ht="12" customHeight="1">
      <c r="A6" s="2388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09"/>
      <c r="S6" s="1009"/>
      <c r="T6" s="1009"/>
      <c r="U6" s="1009"/>
      <c r="V6" s="1009"/>
      <c r="W6" s="1009"/>
      <c r="X6" s="1009"/>
      <c r="Y6" s="1009"/>
      <c r="Z6" s="1009"/>
      <c r="AA6" s="1009"/>
      <c r="AB6" s="1009"/>
      <c r="AC6" s="1009"/>
      <c r="AD6" s="1009"/>
      <c r="AE6" s="1009"/>
      <c r="AF6" s="1009"/>
      <c r="AG6" s="1009"/>
    </row>
    <row r="7" spans="1:33" s="235" customFormat="1" ht="15.75">
      <c r="A7" s="2357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09"/>
      <c r="S7" s="1009"/>
      <c r="T7" s="1009"/>
      <c r="U7" s="1009"/>
      <c r="V7" s="1009"/>
      <c r="W7" s="1009"/>
      <c r="X7" s="1009"/>
      <c r="Y7" s="1009"/>
      <c r="Z7" s="1009"/>
      <c r="AA7" s="1009"/>
      <c r="AB7" s="1009"/>
      <c r="AC7" s="1009"/>
      <c r="AD7" s="1009"/>
      <c r="AE7" s="1009"/>
      <c r="AF7" s="1009"/>
      <c r="AG7" s="1009"/>
    </row>
    <row r="8" spans="1:33" s="235" customFormat="1" ht="9" customHeight="1">
      <c r="A8" s="1254">
        <v>30</v>
      </c>
      <c r="B8" s="1254">
        <v>49</v>
      </c>
      <c r="R8" s="1009"/>
      <c r="S8" s="1009"/>
      <c r="T8" s="1009"/>
      <c r="U8" s="1009"/>
      <c r="V8" s="1009"/>
      <c r="W8" s="1009"/>
      <c r="X8" s="1009"/>
      <c r="Y8" s="1009"/>
      <c r="Z8" s="1009"/>
      <c r="AA8" s="1009"/>
      <c r="AB8" s="1009"/>
      <c r="AC8" s="1009"/>
      <c r="AD8" s="1009"/>
      <c r="AE8" s="1009"/>
      <c r="AF8" s="1009"/>
      <c r="AG8" s="1009"/>
    </row>
    <row r="9" spans="1:33" s="235" customFormat="1">
      <c r="A9" s="2391" t="s">
        <v>9</v>
      </c>
      <c r="B9" s="2383" t="s">
        <v>10</v>
      </c>
      <c r="C9" s="2384"/>
      <c r="D9" s="2384"/>
      <c r="E9" s="2384"/>
      <c r="F9" s="2384"/>
      <c r="G9" s="2384"/>
      <c r="H9" s="2384"/>
      <c r="I9" s="2385"/>
      <c r="J9" s="2383" t="s">
        <v>11</v>
      </c>
      <c r="K9" s="2384"/>
      <c r="L9" s="2384"/>
      <c r="M9" s="2384"/>
      <c r="N9" s="2384"/>
      <c r="O9" s="2384"/>
      <c r="P9" s="2384"/>
      <c r="Q9" s="2385"/>
      <c r="R9" s="1009"/>
      <c r="S9" s="1009"/>
      <c r="T9" s="1009"/>
      <c r="U9" s="1009"/>
      <c r="V9" s="1009"/>
      <c r="W9" s="1009"/>
      <c r="X9" s="1009"/>
      <c r="Y9" s="1009"/>
      <c r="Z9" s="1009"/>
      <c r="AA9" s="1009"/>
      <c r="AB9" s="1009"/>
      <c r="AC9" s="1009"/>
      <c r="AD9" s="1009"/>
      <c r="AE9" s="1009"/>
      <c r="AF9" s="1009"/>
      <c r="AG9" s="1009"/>
    </row>
    <row r="10" spans="1:33" s="235" customFormat="1">
      <c r="A10" s="2392"/>
      <c r="B10" s="2380" t="s">
        <v>276</v>
      </c>
      <c r="C10" s="2381"/>
      <c r="D10" s="2381"/>
      <c r="E10" s="2382"/>
      <c r="F10" s="2380" t="s">
        <v>277</v>
      </c>
      <c r="G10" s="2097"/>
      <c r="H10" s="2097"/>
      <c r="I10" s="2098"/>
      <c r="J10" s="2380" t="s">
        <v>276</v>
      </c>
      <c r="K10" s="2381"/>
      <c r="L10" s="2381"/>
      <c r="M10" s="2382"/>
      <c r="N10" s="2380" t="s">
        <v>277</v>
      </c>
      <c r="O10" s="2381"/>
      <c r="P10" s="2381"/>
      <c r="Q10" s="2382"/>
      <c r="R10" s="1009"/>
      <c r="S10" s="1009"/>
      <c r="T10" s="1009"/>
      <c r="U10" s="1009"/>
      <c r="V10" s="1009"/>
      <c r="W10" s="1009"/>
      <c r="X10" s="1009"/>
      <c r="Y10" s="1009"/>
      <c r="Z10" s="1009"/>
      <c r="AA10" s="1009"/>
      <c r="AB10" s="1009"/>
      <c r="AC10" s="1009"/>
      <c r="AD10" s="1009"/>
      <c r="AE10" s="1009"/>
      <c r="AF10" s="1009"/>
      <c r="AG10" s="1009"/>
    </row>
    <row r="11" spans="1:33" s="235" customFormat="1">
      <c r="A11" s="2392"/>
      <c r="B11" s="2380" t="s">
        <v>14</v>
      </c>
      <c r="C11" s="2381"/>
      <c r="E11" s="240">
        <v>12000</v>
      </c>
      <c r="F11" s="2380" t="s">
        <v>14</v>
      </c>
      <c r="G11" s="2381"/>
      <c r="H11" s="239"/>
      <c r="I11" s="240">
        <v>12000</v>
      </c>
      <c r="J11" s="2380" t="s">
        <v>14</v>
      </c>
      <c r="K11" s="2381"/>
      <c r="L11" s="239"/>
      <c r="M11" s="240">
        <f>E11</f>
        <v>12000</v>
      </c>
      <c r="N11" s="2380" t="s">
        <v>14</v>
      </c>
      <c r="O11" s="2381"/>
      <c r="P11" s="239"/>
      <c r="Q11" s="240">
        <f>I11</f>
        <v>12000</v>
      </c>
      <c r="R11" s="1009"/>
      <c r="S11" s="1009"/>
      <c r="T11" s="1009"/>
      <c r="U11" s="1009"/>
      <c r="V11" s="1009"/>
      <c r="W11" s="1009"/>
      <c r="X11" s="1009"/>
      <c r="Y11" s="1009"/>
      <c r="Z11" s="1009"/>
      <c r="AA11" s="1009"/>
      <c r="AB11" s="1009"/>
      <c r="AC11" s="1009"/>
      <c r="AD11" s="1009"/>
      <c r="AE11" s="1009"/>
      <c r="AF11" s="1009"/>
      <c r="AG11" s="1009"/>
    </row>
    <row r="12" spans="1:33" s="242" customFormat="1" ht="35.25" customHeight="1">
      <c r="A12" s="2393"/>
      <c r="B12" s="241" t="s">
        <v>16</v>
      </c>
      <c r="C12" s="241" t="s">
        <v>17</v>
      </c>
      <c r="D12" s="241"/>
      <c r="E12" s="241" t="s">
        <v>18</v>
      </c>
      <c r="F12" s="241" t="s">
        <v>16</v>
      </c>
      <c r="G12" s="241" t="s">
        <v>17</v>
      </c>
      <c r="H12" s="241"/>
      <c r="I12" s="241" t="s">
        <v>18</v>
      </c>
      <c r="J12" s="241" t="s">
        <v>16</v>
      </c>
      <c r="K12" s="241" t="s">
        <v>17</v>
      </c>
      <c r="L12" s="241"/>
      <c r="M12" s="241" t="s">
        <v>18</v>
      </c>
      <c r="N12" s="241" t="s">
        <v>16</v>
      </c>
      <c r="O12" s="241" t="s">
        <v>17</v>
      </c>
      <c r="P12" s="241"/>
      <c r="Q12" s="241" t="s">
        <v>18</v>
      </c>
    </row>
    <row r="13" spans="1:33" s="244" customFormat="1" ht="11.25">
      <c r="A13" s="243">
        <v>1</v>
      </c>
      <c r="B13" s="243">
        <v>2</v>
      </c>
      <c r="C13" s="243">
        <v>3</v>
      </c>
      <c r="D13" s="243"/>
      <c r="E13" s="243">
        <v>4</v>
      </c>
      <c r="F13" s="243">
        <v>5</v>
      </c>
      <c r="G13" s="243">
        <v>6</v>
      </c>
      <c r="H13" s="243"/>
      <c r="I13" s="243">
        <v>7</v>
      </c>
      <c r="J13" s="243">
        <v>8</v>
      </c>
      <c r="K13" s="243">
        <v>9</v>
      </c>
      <c r="L13" s="243"/>
      <c r="M13" s="243">
        <v>10</v>
      </c>
      <c r="N13" s="243">
        <v>11</v>
      </c>
      <c r="O13" s="243">
        <v>12</v>
      </c>
      <c r="P13" s="243"/>
      <c r="Q13" s="243">
        <v>13</v>
      </c>
    </row>
    <row r="14" spans="1:33" s="242" customFormat="1" ht="15">
      <c r="A14" s="245">
        <v>0</v>
      </c>
      <c r="B14" s="1104"/>
      <c r="C14" s="1578"/>
      <c r="D14" s="1578"/>
      <c r="E14" s="1568">
        <v>0</v>
      </c>
      <c r="F14" s="1568"/>
      <c r="G14" s="1578"/>
      <c r="H14" s="1578"/>
      <c r="I14" s="1568">
        <v>0</v>
      </c>
      <c r="J14" s="1568"/>
      <c r="K14" s="1578"/>
      <c r="L14" s="1578"/>
      <c r="M14" s="1568">
        <v>0</v>
      </c>
      <c r="N14" s="1568"/>
      <c r="O14" s="1578"/>
      <c r="P14" s="1578"/>
      <c r="Q14" s="1568">
        <v>0</v>
      </c>
    </row>
    <row r="15" spans="1:33" s="1431" customFormat="1" ht="15">
      <c r="A15" s="1430">
        <v>1</v>
      </c>
      <c r="B15" s="1104"/>
      <c r="C15" s="1578"/>
      <c r="D15" s="1578"/>
      <c r="E15" s="1568">
        <v>0</v>
      </c>
      <c r="F15" s="1568"/>
      <c r="G15" s="1578"/>
      <c r="H15" s="1578"/>
      <c r="I15" s="1568">
        <v>0</v>
      </c>
      <c r="J15" s="1568"/>
      <c r="K15" s="1578"/>
      <c r="L15" s="1578"/>
      <c r="M15" s="1568">
        <v>0</v>
      </c>
      <c r="N15" s="1568"/>
      <c r="O15" s="1578"/>
      <c r="P15" s="1578"/>
      <c r="Q15" s="1568">
        <v>0</v>
      </c>
    </row>
    <row r="16" spans="1:33" s="242" customFormat="1" ht="15">
      <c r="A16" s="245">
        <v>2</v>
      </c>
      <c r="B16" s="1104"/>
      <c r="C16" s="1578"/>
      <c r="D16" s="1578"/>
      <c r="E16" s="1568">
        <v>0</v>
      </c>
      <c r="F16" s="1568"/>
      <c r="G16" s="1578"/>
      <c r="H16" s="1578"/>
      <c r="I16" s="1568">
        <v>0</v>
      </c>
      <c r="J16" s="1568"/>
      <c r="K16" s="1578"/>
      <c r="L16" s="1578"/>
      <c r="M16" s="1568">
        <v>0</v>
      </c>
      <c r="N16" s="1568"/>
      <c r="O16" s="1578"/>
      <c r="P16" s="1578"/>
      <c r="Q16" s="1568">
        <v>0</v>
      </c>
    </row>
    <row r="17" spans="1:19" s="242" customFormat="1" ht="15">
      <c r="A17" s="245">
        <v>3</v>
      </c>
      <c r="B17" s="1104"/>
      <c r="C17" s="1578"/>
      <c r="D17" s="1578"/>
      <c r="E17" s="1568">
        <v>0</v>
      </c>
      <c r="F17" s="1568"/>
      <c r="G17" s="1578"/>
      <c r="H17" s="1578"/>
      <c r="I17" s="1568">
        <v>0</v>
      </c>
      <c r="J17" s="1568"/>
      <c r="K17" s="1578"/>
      <c r="L17" s="1578"/>
      <c r="M17" s="1568">
        <v>0</v>
      </c>
      <c r="N17" s="1568"/>
      <c r="O17" s="1578"/>
      <c r="P17" s="1578"/>
      <c r="Q17" s="1568">
        <v>0</v>
      </c>
    </row>
    <row r="18" spans="1:19" s="242" customFormat="1" ht="15">
      <c r="A18" s="245">
        <v>4</v>
      </c>
      <c r="B18" s="1104"/>
      <c r="C18" s="1578"/>
      <c r="D18" s="1578"/>
      <c r="E18" s="1568">
        <v>0</v>
      </c>
      <c r="F18" s="1568"/>
      <c r="G18" s="1578"/>
      <c r="H18" s="1578"/>
      <c r="I18" s="1568">
        <v>0</v>
      </c>
      <c r="J18" s="1568"/>
      <c r="K18" s="1578"/>
      <c r="L18" s="1578"/>
      <c r="M18" s="1568">
        <v>0</v>
      </c>
      <c r="N18" s="1568"/>
      <c r="O18" s="1578"/>
      <c r="P18" s="1578"/>
      <c r="Q18" s="1568">
        <v>0</v>
      </c>
    </row>
    <row r="19" spans="1:19" s="242" customFormat="1" ht="15">
      <c r="A19" s="245">
        <v>5</v>
      </c>
      <c r="B19" s="1104"/>
      <c r="C19" s="1578"/>
      <c r="D19" s="1578"/>
      <c r="E19" s="1568">
        <v>0</v>
      </c>
      <c r="F19" s="1568"/>
      <c r="G19" s="1578"/>
      <c r="H19" s="1578"/>
      <c r="I19" s="1568">
        <v>0</v>
      </c>
      <c r="J19" s="1568"/>
      <c r="K19" s="1578"/>
      <c r="L19" s="1578"/>
      <c r="M19" s="1568">
        <v>0</v>
      </c>
      <c r="N19" s="1568"/>
      <c r="O19" s="1578"/>
      <c r="P19" s="1578"/>
      <c r="Q19" s="1568">
        <v>0</v>
      </c>
    </row>
    <row r="20" spans="1:19" s="242" customFormat="1" ht="15">
      <c r="A20" s="245">
        <v>6</v>
      </c>
      <c r="B20" s="1104"/>
      <c r="C20" s="1578"/>
      <c r="D20" s="1578"/>
      <c r="E20" s="1568">
        <v>0</v>
      </c>
      <c r="F20" s="1568"/>
      <c r="G20" s="1578"/>
      <c r="H20" s="1578"/>
      <c r="I20" s="1568">
        <v>0</v>
      </c>
      <c r="J20" s="1568"/>
      <c r="K20" s="1578"/>
      <c r="L20" s="1578"/>
      <c r="M20" s="1568">
        <v>0</v>
      </c>
      <c r="N20" s="1568"/>
      <c r="O20" s="1578"/>
      <c r="P20" s="1578"/>
      <c r="Q20" s="1568">
        <v>0</v>
      </c>
    </row>
    <row r="21" spans="1:19" s="242" customFormat="1" ht="15">
      <c r="A21" s="245">
        <v>7</v>
      </c>
      <c r="B21" s="1104"/>
      <c r="C21" s="1578"/>
      <c r="D21" s="1578"/>
      <c r="E21" s="1568">
        <v>0</v>
      </c>
      <c r="F21" s="1568"/>
      <c r="G21" s="1578"/>
      <c r="H21" s="1578"/>
      <c r="I21" s="1568">
        <v>0</v>
      </c>
      <c r="J21" s="1568"/>
      <c r="K21" s="1578"/>
      <c r="L21" s="1578"/>
      <c r="M21" s="1568">
        <v>0</v>
      </c>
      <c r="N21" s="1568"/>
      <c r="O21" s="1578"/>
      <c r="P21" s="1578"/>
      <c r="Q21" s="1568">
        <v>0</v>
      </c>
    </row>
    <row r="22" spans="1:19" s="242" customFormat="1" ht="15">
      <c r="A22" s="245">
        <v>8</v>
      </c>
      <c r="B22" s="1104"/>
      <c r="C22" s="1578"/>
      <c r="D22" s="1578"/>
      <c r="E22" s="1568">
        <v>0</v>
      </c>
      <c r="F22" s="1568"/>
      <c r="G22" s="1578"/>
      <c r="H22" s="1578"/>
      <c r="I22" s="1568">
        <v>0</v>
      </c>
      <c r="J22" s="1568"/>
      <c r="K22" s="1578"/>
      <c r="L22" s="1578"/>
      <c r="M22" s="1568">
        <v>0</v>
      </c>
      <c r="N22" s="1568"/>
      <c r="O22" s="1578"/>
      <c r="P22" s="1578"/>
      <c r="Q22" s="1568">
        <v>0</v>
      </c>
    </row>
    <row r="23" spans="1:19" s="242" customFormat="1" ht="15">
      <c r="A23" s="245">
        <v>9</v>
      </c>
      <c r="B23" s="1104"/>
      <c r="C23" s="1578"/>
      <c r="D23" s="1578"/>
      <c r="E23" s="1568">
        <v>0</v>
      </c>
      <c r="F23" s="1568"/>
      <c r="G23" s="1578"/>
      <c r="H23" s="1578"/>
      <c r="I23" s="1568">
        <v>0</v>
      </c>
      <c r="J23" s="1568"/>
      <c r="K23" s="1578"/>
      <c r="L23" s="1578"/>
      <c r="M23" s="1568">
        <v>0</v>
      </c>
      <c r="N23" s="1568"/>
      <c r="O23" s="1578"/>
      <c r="P23" s="1578"/>
      <c r="Q23" s="1568">
        <v>0</v>
      </c>
    </row>
    <row r="24" spans="1:19" s="242" customFormat="1" ht="15">
      <c r="A24" s="245">
        <v>10</v>
      </c>
      <c r="B24" s="1104"/>
      <c r="C24" s="1578"/>
      <c r="D24" s="1578"/>
      <c r="E24" s="1568">
        <v>0</v>
      </c>
      <c r="F24" s="1568"/>
      <c r="G24" s="1578"/>
      <c r="H24" s="1578"/>
      <c r="I24" s="1568">
        <v>0</v>
      </c>
      <c r="J24" s="1568"/>
      <c r="K24" s="1578"/>
      <c r="L24" s="1578"/>
      <c r="M24" s="1568">
        <v>0</v>
      </c>
      <c r="N24" s="1568"/>
      <c r="O24" s="1578"/>
      <c r="P24" s="1578"/>
      <c r="Q24" s="1568">
        <v>0</v>
      </c>
      <c r="S24" s="806"/>
    </row>
    <row r="25" spans="1:19" s="242" customFormat="1" ht="15">
      <c r="A25" s="245">
        <v>11</v>
      </c>
      <c r="B25" s="1104"/>
      <c r="C25" s="1578"/>
      <c r="D25" s="1578"/>
      <c r="E25" s="1568">
        <v>0</v>
      </c>
      <c r="F25" s="1568"/>
      <c r="G25" s="1578"/>
      <c r="H25" s="1578"/>
      <c r="I25" s="1568">
        <v>0</v>
      </c>
      <c r="J25" s="1568"/>
      <c r="K25" s="1578"/>
      <c r="L25" s="1578"/>
      <c r="M25" s="1568">
        <v>0</v>
      </c>
      <c r="N25" s="1568"/>
      <c r="O25" s="1578"/>
      <c r="P25" s="1578"/>
      <c r="Q25" s="1568">
        <v>0</v>
      </c>
    </row>
    <row r="26" spans="1:19" s="242" customFormat="1" ht="15">
      <c r="A26" s="245">
        <v>12</v>
      </c>
      <c r="B26" s="1104"/>
      <c r="C26" s="1578"/>
      <c r="D26" s="1578"/>
      <c r="E26" s="1568">
        <v>0</v>
      </c>
      <c r="F26" s="1568"/>
      <c r="G26" s="1578"/>
      <c r="H26" s="1578"/>
      <c r="I26" s="1568">
        <v>0</v>
      </c>
      <c r="J26" s="1568"/>
      <c r="K26" s="1578"/>
      <c r="L26" s="1578"/>
      <c r="M26" s="1568">
        <v>0</v>
      </c>
      <c r="N26" s="1568"/>
      <c r="O26" s="1578"/>
      <c r="P26" s="1578"/>
      <c r="Q26" s="1568">
        <v>0</v>
      </c>
    </row>
    <row r="27" spans="1:19" s="242" customFormat="1" ht="15">
      <c r="A27" s="245">
        <v>13</v>
      </c>
      <c r="B27" s="1104"/>
      <c r="C27" s="1578"/>
      <c r="D27" s="1578"/>
      <c r="E27" s="1568">
        <v>0</v>
      </c>
      <c r="F27" s="1568"/>
      <c r="G27" s="1578"/>
      <c r="H27" s="1578"/>
      <c r="I27" s="1568">
        <v>0</v>
      </c>
      <c r="J27" s="1568"/>
      <c r="K27" s="1578"/>
      <c r="L27" s="1578"/>
      <c r="M27" s="1568">
        <v>0</v>
      </c>
      <c r="N27" s="1568"/>
      <c r="O27" s="1578"/>
      <c r="P27" s="1578"/>
      <c r="Q27" s="1568">
        <v>0</v>
      </c>
    </row>
    <row r="28" spans="1:19" s="242" customFormat="1" ht="15">
      <c r="A28" s="245">
        <v>14</v>
      </c>
      <c r="B28" s="1104"/>
      <c r="C28" s="1578"/>
      <c r="D28" s="1578"/>
      <c r="E28" s="1568">
        <v>0</v>
      </c>
      <c r="F28" s="1568"/>
      <c r="G28" s="1578"/>
      <c r="H28" s="1578"/>
      <c r="I28" s="1568">
        <v>0</v>
      </c>
      <c r="J28" s="1568"/>
      <c r="K28" s="1578"/>
      <c r="L28" s="1578"/>
      <c r="M28" s="1568">
        <v>0</v>
      </c>
      <c r="N28" s="1568"/>
      <c r="O28" s="1578"/>
      <c r="P28" s="1578"/>
      <c r="Q28" s="1568">
        <v>0</v>
      </c>
    </row>
    <row r="29" spans="1:19" s="242" customFormat="1" ht="15">
      <c r="A29" s="245">
        <v>15</v>
      </c>
      <c r="B29" s="1104"/>
      <c r="C29" s="1578"/>
      <c r="D29" s="1578"/>
      <c r="E29" s="1568">
        <v>0</v>
      </c>
      <c r="F29" s="1568"/>
      <c r="G29" s="1578"/>
      <c r="H29" s="1578"/>
      <c r="I29" s="1568">
        <v>0</v>
      </c>
      <c r="J29" s="1568"/>
      <c r="K29" s="1578"/>
      <c r="L29" s="1578"/>
      <c r="M29" s="1568">
        <v>0</v>
      </c>
      <c r="N29" s="1568"/>
      <c r="O29" s="1578"/>
      <c r="P29" s="1578"/>
      <c r="Q29" s="1568">
        <v>0</v>
      </c>
    </row>
    <row r="30" spans="1:19" s="242" customFormat="1" ht="15">
      <c r="A30" s="245">
        <v>16</v>
      </c>
      <c r="B30" s="1104"/>
      <c r="C30" s="1578"/>
      <c r="D30" s="1578"/>
      <c r="E30" s="1568">
        <v>0</v>
      </c>
      <c r="F30" s="1568"/>
      <c r="G30" s="1578"/>
      <c r="H30" s="1578"/>
      <c r="I30" s="1568">
        <v>0</v>
      </c>
      <c r="J30" s="1568"/>
      <c r="K30" s="1578"/>
      <c r="L30" s="1578"/>
      <c r="M30" s="1568">
        <v>0</v>
      </c>
      <c r="N30" s="1568"/>
      <c r="O30" s="1578"/>
      <c r="P30" s="1578"/>
      <c r="Q30" s="1568">
        <v>0</v>
      </c>
    </row>
    <row r="31" spans="1:19" s="246" customFormat="1" ht="15">
      <c r="A31" s="245">
        <v>17</v>
      </c>
      <c r="B31" s="1104"/>
      <c r="C31" s="1578"/>
      <c r="D31" s="1578"/>
      <c r="E31" s="1568">
        <v>0</v>
      </c>
      <c r="F31" s="1568"/>
      <c r="G31" s="1578"/>
      <c r="H31" s="1578"/>
      <c r="I31" s="1568">
        <v>0</v>
      </c>
      <c r="J31" s="1568"/>
      <c r="K31" s="1578"/>
      <c r="L31" s="1578"/>
      <c r="M31" s="1568">
        <v>0</v>
      </c>
      <c r="N31" s="1568"/>
      <c r="O31" s="1578"/>
      <c r="P31" s="1578"/>
      <c r="Q31" s="1568">
        <v>0</v>
      </c>
    </row>
    <row r="32" spans="1:19" s="246" customFormat="1" ht="15">
      <c r="A32" s="245">
        <v>18</v>
      </c>
      <c r="B32" s="1104"/>
      <c r="C32" s="1578"/>
      <c r="D32" s="1578"/>
      <c r="E32" s="1568">
        <v>0</v>
      </c>
      <c r="F32" s="1568"/>
      <c r="G32" s="1578"/>
      <c r="H32" s="1578"/>
      <c r="I32" s="1568">
        <v>0</v>
      </c>
      <c r="J32" s="1568"/>
      <c r="K32" s="1578"/>
      <c r="L32" s="1578"/>
      <c r="M32" s="1568">
        <v>0</v>
      </c>
      <c r="N32" s="1568"/>
      <c r="O32" s="1578"/>
      <c r="P32" s="1578"/>
      <c r="Q32" s="1568">
        <v>0</v>
      </c>
    </row>
    <row r="33" spans="1:33" s="246" customFormat="1" ht="15">
      <c r="A33" s="245">
        <v>19</v>
      </c>
      <c r="B33" s="1104"/>
      <c r="C33" s="1578"/>
      <c r="D33" s="1578"/>
      <c r="E33" s="1568">
        <v>0</v>
      </c>
      <c r="F33" s="1568"/>
      <c r="G33" s="1578"/>
      <c r="H33" s="1578"/>
      <c r="I33" s="1568">
        <v>0</v>
      </c>
      <c r="J33" s="1568"/>
      <c r="K33" s="1578"/>
      <c r="L33" s="1578"/>
      <c r="M33" s="1568">
        <v>0</v>
      </c>
      <c r="N33" s="1568"/>
      <c r="O33" s="1578"/>
      <c r="P33" s="1578"/>
      <c r="Q33" s="1568">
        <v>0</v>
      </c>
    </row>
    <row r="34" spans="1:33" s="246" customFormat="1" ht="15">
      <c r="A34" s="245">
        <v>20</v>
      </c>
      <c r="B34" s="1104"/>
      <c r="C34" s="1578"/>
      <c r="D34" s="1578"/>
      <c r="E34" s="1568">
        <v>0</v>
      </c>
      <c r="F34" s="1568"/>
      <c r="G34" s="1578"/>
      <c r="H34" s="1578"/>
      <c r="I34" s="1568">
        <v>0</v>
      </c>
      <c r="J34" s="1568"/>
      <c r="K34" s="1578"/>
      <c r="L34" s="1578"/>
      <c r="M34" s="1568">
        <v>0</v>
      </c>
      <c r="N34" s="1568"/>
      <c r="O34" s="1578"/>
      <c r="P34" s="1578"/>
      <c r="Q34" s="1568">
        <v>0</v>
      </c>
    </row>
    <row r="35" spans="1:33" s="246" customFormat="1" ht="15">
      <c r="A35" s="245">
        <v>21</v>
      </c>
      <c r="B35" s="1104"/>
      <c r="C35" s="1578"/>
      <c r="D35" s="1578"/>
      <c r="E35" s="1568">
        <v>0</v>
      </c>
      <c r="F35" s="1568"/>
      <c r="G35" s="1578"/>
      <c r="H35" s="1578"/>
      <c r="I35" s="1568">
        <v>0</v>
      </c>
      <c r="J35" s="1568"/>
      <c r="K35" s="1578"/>
      <c r="L35" s="1578"/>
      <c r="M35" s="1568">
        <v>0</v>
      </c>
      <c r="N35" s="1568"/>
      <c r="O35" s="1578"/>
      <c r="P35" s="1578"/>
      <c r="Q35" s="1568">
        <v>0</v>
      </c>
    </row>
    <row r="36" spans="1:33" s="246" customFormat="1" ht="15">
      <c r="A36" s="245">
        <v>22</v>
      </c>
      <c r="B36" s="1104"/>
      <c r="C36" s="1578"/>
      <c r="D36" s="1578"/>
      <c r="E36" s="1568">
        <v>0</v>
      </c>
      <c r="F36" s="1568"/>
      <c r="G36" s="1578"/>
      <c r="H36" s="1578"/>
      <c r="I36" s="1568">
        <v>0</v>
      </c>
      <c r="J36" s="1568"/>
      <c r="K36" s="1578"/>
      <c r="L36" s="1578"/>
      <c r="M36" s="1568">
        <v>0</v>
      </c>
      <c r="N36" s="1568"/>
      <c r="O36" s="1578"/>
      <c r="P36" s="1578"/>
      <c r="Q36" s="1568">
        <v>0</v>
      </c>
    </row>
    <row r="37" spans="1:33" s="246" customFormat="1" ht="15">
      <c r="A37" s="245">
        <v>23</v>
      </c>
      <c r="B37" s="1104"/>
      <c r="C37" s="1578"/>
      <c r="D37" s="1578"/>
      <c r="E37" s="1568">
        <v>0</v>
      </c>
      <c r="F37" s="1568"/>
      <c r="G37" s="1578"/>
      <c r="H37" s="1578"/>
      <c r="I37" s="1568">
        <v>0</v>
      </c>
      <c r="J37" s="1568"/>
      <c r="K37" s="1578"/>
      <c r="L37" s="1578"/>
      <c r="M37" s="1568">
        <v>0</v>
      </c>
      <c r="N37" s="1568"/>
      <c r="O37" s="1578"/>
      <c r="P37" s="1578"/>
      <c r="Q37" s="1568">
        <v>0</v>
      </c>
    </row>
    <row r="38" spans="1:33" s="246" customFormat="1" ht="15">
      <c r="A38" s="245" t="s">
        <v>19</v>
      </c>
      <c r="B38" s="1169"/>
      <c r="C38" s="1579"/>
      <c r="D38" s="1579"/>
      <c r="E38" s="1580">
        <f>SUM(E14:E37)</f>
        <v>0</v>
      </c>
      <c r="F38" s="1579"/>
      <c r="G38" s="1579"/>
      <c r="H38" s="1579"/>
      <c r="I38" s="1580">
        <f>SUM(I14:I37)</f>
        <v>0</v>
      </c>
      <c r="J38" s="1579"/>
      <c r="K38" s="1579"/>
      <c r="L38" s="1579"/>
      <c r="M38" s="1580">
        <f>SUM(M14:M37)</f>
        <v>0</v>
      </c>
      <c r="N38" s="1579"/>
      <c r="O38" s="1579"/>
      <c r="P38" s="1579"/>
      <c r="Q38" s="1580">
        <f>SUM(Q14:Q37)</f>
        <v>0</v>
      </c>
    </row>
    <row r="39" spans="1:33" s="235" customFormat="1" ht="12.75" customHeight="1">
      <c r="A39" s="235" t="s">
        <v>20</v>
      </c>
      <c r="R39" s="1009"/>
      <c r="S39" s="1009"/>
      <c r="T39" s="1009"/>
      <c r="U39" s="1009"/>
      <c r="V39" s="1009"/>
      <c r="W39" s="1009"/>
      <c r="X39" s="1009"/>
      <c r="Y39" s="1009"/>
      <c r="Z39" s="1009"/>
      <c r="AA39" s="1009"/>
      <c r="AB39" s="1009"/>
      <c r="AC39" s="1009"/>
      <c r="AD39" s="1009"/>
      <c r="AE39" s="1009"/>
      <c r="AF39" s="1009"/>
      <c r="AG39" s="1009"/>
    </row>
    <row r="40" spans="1:33" s="235" customFormat="1" ht="12.75" customHeight="1">
      <c r="A40" s="235" t="s">
        <v>21</v>
      </c>
      <c r="R40" s="1009"/>
      <c r="S40" s="1009"/>
      <c r="T40" s="1009"/>
      <c r="U40" s="1009"/>
      <c r="V40" s="1009"/>
      <c r="W40" s="1009"/>
      <c r="X40" s="1009"/>
      <c r="Y40" s="1009"/>
      <c r="Z40" s="1009"/>
      <c r="AA40" s="1009"/>
      <c r="AB40" s="1009"/>
      <c r="AC40" s="1009"/>
      <c r="AD40" s="1009"/>
      <c r="AE40" s="1009"/>
      <c r="AF40" s="1009"/>
      <c r="AG40" s="1009"/>
    </row>
    <row r="41" spans="1:33">
      <c r="A41" s="235" t="s">
        <v>563</v>
      </c>
      <c r="K41" s="235"/>
      <c r="L41" s="235"/>
      <c r="M41" s="235"/>
      <c r="N41" s="235"/>
      <c r="O41" s="235"/>
      <c r="P41" s="235"/>
      <c r="Q41" s="235"/>
      <c r="R41" s="1010"/>
      <c r="S41" s="1010"/>
      <c r="T41" s="1010"/>
      <c r="U41" s="1010"/>
      <c r="V41" s="1010"/>
      <c r="W41" s="1010"/>
      <c r="X41" s="1010"/>
      <c r="Y41" s="1010"/>
      <c r="Z41" s="1010"/>
      <c r="AA41" s="1010"/>
      <c r="AB41" s="1010"/>
      <c r="AC41" s="1010"/>
      <c r="AD41" s="1010"/>
      <c r="AE41" s="1010"/>
      <c r="AF41" s="1010"/>
      <c r="AG41" s="1010"/>
    </row>
    <row r="42" spans="1:33">
      <c r="A42" s="235" t="s">
        <v>23</v>
      </c>
      <c r="R42" s="1010"/>
      <c r="S42" s="1010"/>
      <c r="T42" s="1010"/>
      <c r="U42" s="1010"/>
      <c r="V42" s="1010"/>
      <c r="W42" s="1010"/>
      <c r="X42" s="1010"/>
      <c r="Y42" s="1010"/>
      <c r="Z42" s="1010"/>
      <c r="AA42" s="1010"/>
      <c r="AB42" s="1010"/>
      <c r="AC42" s="1010"/>
      <c r="AD42" s="1010"/>
      <c r="AE42" s="1010"/>
      <c r="AF42" s="1010"/>
      <c r="AG42" s="1010"/>
    </row>
    <row r="43" spans="1:33">
      <c r="R43" s="1010"/>
      <c r="S43" s="1010"/>
      <c r="T43" s="1010"/>
      <c r="U43" s="1010"/>
      <c r="V43" s="1010"/>
      <c r="W43" s="1010"/>
      <c r="X43" s="1010"/>
      <c r="Y43" s="1010"/>
      <c r="Z43" s="1010"/>
      <c r="AA43" s="1010"/>
      <c r="AB43" s="1010"/>
      <c r="AC43" s="1010"/>
      <c r="AD43" s="1010"/>
      <c r="AE43" s="1010"/>
      <c r="AF43" s="1010"/>
      <c r="AG43" s="1010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4">
    <tabColor rgb="FF92D050"/>
  </sheetPr>
  <dimension ref="A1:AG43"/>
  <sheetViews>
    <sheetView zoomScale="85" zoomScaleNormal="85" workbookViewId="0">
      <selection activeCell="N4" sqref="N4:Q4"/>
    </sheetView>
  </sheetViews>
  <sheetFormatPr defaultColWidth="9.140625"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5" t="s">
        <v>405</v>
      </c>
      <c r="C1" s="2083"/>
      <c r="D1" s="2083"/>
      <c r="E1" s="2083"/>
      <c r="F1" s="2083"/>
      <c r="J1" s="799" t="s">
        <v>171</v>
      </c>
      <c r="N1" s="2346" t="s">
        <v>60</v>
      </c>
      <c r="O1" s="2346"/>
      <c r="P1" s="2346"/>
      <c r="Q1" s="2346"/>
      <c r="R1" s="1006"/>
      <c r="S1" s="1006"/>
      <c r="T1" s="1006"/>
      <c r="U1" s="1006"/>
      <c r="V1" s="1006"/>
      <c r="W1" s="1006"/>
      <c r="X1" s="1006"/>
      <c r="Y1" s="1006"/>
      <c r="Z1" s="1006"/>
      <c r="AA1" s="1006"/>
      <c r="AB1" s="1006"/>
      <c r="AC1" s="1006"/>
      <c r="AD1" s="1006"/>
      <c r="AE1" s="1006"/>
      <c r="AF1" s="1006"/>
      <c r="AG1" s="1006"/>
    </row>
    <row r="2" spans="1:33" s="701" customFormat="1" ht="10.5" customHeight="1">
      <c r="B2" s="2126" t="s">
        <v>1</v>
      </c>
      <c r="C2" s="2090"/>
      <c r="D2" s="2090"/>
      <c r="E2" s="2090"/>
      <c r="F2" s="2090"/>
      <c r="N2" s="2126" t="s">
        <v>2</v>
      </c>
      <c r="O2" s="2130"/>
      <c r="P2" s="2130"/>
      <c r="Q2" s="2130"/>
      <c r="R2" s="1006"/>
      <c r="S2" s="1006"/>
      <c r="T2" s="1006"/>
      <c r="U2" s="1006"/>
      <c r="V2" s="1006"/>
      <c r="W2" s="1006"/>
      <c r="X2" s="1006"/>
      <c r="Y2" s="1006"/>
      <c r="Z2" s="1006"/>
      <c r="AA2" s="1006"/>
      <c r="AB2" s="1006"/>
      <c r="AC2" s="1006"/>
      <c r="AD2" s="1006"/>
      <c r="AE2" s="1006"/>
      <c r="AF2" s="1006"/>
      <c r="AG2" s="1006"/>
    </row>
    <row r="3" spans="1:33" s="701" customFormat="1" ht="13.5" customHeight="1">
      <c r="N3" s="2131" t="s">
        <v>571</v>
      </c>
      <c r="O3" s="2131"/>
      <c r="P3" s="2131"/>
      <c r="Q3" s="2131"/>
      <c r="R3" s="1007"/>
      <c r="S3" s="1006"/>
      <c r="T3" s="1006"/>
      <c r="U3" s="1006"/>
      <c r="V3" s="1006"/>
      <c r="W3" s="1006"/>
      <c r="X3" s="1006"/>
      <c r="Y3" s="1006"/>
      <c r="Z3" s="1006"/>
      <c r="AA3" s="1006"/>
      <c r="AB3" s="1006"/>
      <c r="AC3" s="1006"/>
      <c r="AD3" s="1006"/>
      <c r="AE3" s="1006"/>
      <c r="AF3" s="1006"/>
      <c r="AG3" s="1006"/>
    </row>
    <row r="4" spans="1:33" s="701" customFormat="1" ht="15" customHeight="1">
      <c r="B4" s="2133" t="s">
        <v>4</v>
      </c>
      <c r="C4" s="2083"/>
      <c r="D4" s="703"/>
      <c r="E4" s="1006"/>
      <c r="F4" s="1006"/>
      <c r="G4" s="1006"/>
      <c r="H4" s="1006"/>
      <c r="I4" s="864" t="s">
        <v>5</v>
      </c>
      <c r="J4" s="702"/>
      <c r="K4" s="702"/>
      <c r="L4" s="702"/>
      <c r="N4" s="2345" t="s">
        <v>572</v>
      </c>
      <c r="O4" s="2345"/>
      <c r="P4" s="2345"/>
      <c r="Q4" s="2345"/>
      <c r="R4" s="1006"/>
      <c r="S4" s="1006"/>
      <c r="T4" s="1006"/>
      <c r="U4" s="1006"/>
      <c r="V4" s="1006"/>
      <c r="W4" s="1006"/>
      <c r="X4" s="1006"/>
      <c r="Y4" s="1006"/>
      <c r="Z4" s="1006"/>
      <c r="AA4" s="1006"/>
      <c r="AB4" s="1006"/>
      <c r="AC4" s="1006"/>
      <c r="AD4" s="1006"/>
      <c r="AE4" s="1006"/>
      <c r="AF4" s="1006"/>
      <c r="AG4" s="1006"/>
    </row>
    <row r="5" spans="1:33" s="701" customFormat="1" ht="9.75" customHeight="1">
      <c r="B5" s="2132" t="s">
        <v>7</v>
      </c>
      <c r="C5" s="2081"/>
      <c r="D5" s="702"/>
      <c r="E5" s="702"/>
      <c r="R5" s="1006"/>
      <c r="S5" s="1006"/>
      <c r="T5" s="1006"/>
      <c r="U5" s="1006"/>
      <c r="V5" s="1006"/>
      <c r="W5" s="1006"/>
      <c r="X5" s="1006"/>
      <c r="Y5" s="1006"/>
      <c r="Z5" s="1006"/>
      <c r="AA5" s="1006"/>
      <c r="AB5" s="1006"/>
      <c r="AC5" s="1006"/>
      <c r="AD5" s="1006"/>
      <c r="AE5" s="1006"/>
      <c r="AF5" s="1006"/>
      <c r="AG5" s="1006"/>
    </row>
    <row r="6" spans="1:33" s="701" customFormat="1" ht="12" customHeight="1">
      <c r="A6" s="2127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06"/>
      <c r="S6" s="1006"/>
      <c r="T6" s="1006"/>
      <c r="U6" s="1006"/>
      <c r="V6" s="1006"/>
      <c r="W6" s="1006"/>
      <c r="X6" s="1006"/>
      <c r="Y6" s="1006"/>
      <c r="Z6" s="1006"/>
      <c r="AA6" s="1006"/>
      <c r="AB6" s="1006"/>
      <c r="AC6" s="1006"/>
      <c r="AD6" s="1006"/>
      <c r="AE6" s="1006"/>
      <c r="AF6" s="1006"/>
      <c r="AG6" s="1006"/>
    </row>
    <row r="7" spans="1:33" s="701" customFormat="1" ht="15.75">
      <c r="A7" s="2128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06"/>
      <c r="S7" s="1006"/>
      <c r="T7" s="1006"/>
      <c r="U7" s="1006"/>
      <c r="V7" s="1006"/>
      <c r="W7" s="1006"/>
      <c r="X7" s="1006"/>
      <c r="Y7" s="1006"/>
      <c r="Z7" s="1006"/>
      <c r="AA7" s="1006"/>
      <c r="AB7" s="1006"/>
      <c r="AC7" s="1006"/>
      <c r="AD7" s="1006"/>
      <c r="AE7" s="1006"/>
      <c r="AF7" s="1006"/>
      <c r="AG7" s="1006"/>
    </row>
    <row r="8" spans="1:33" s="701" customFormat="1" ht="9" customHeight="1">
      <c r="A8" s="1477">
        <v>362</v>
      </c>
      <c r="B8" s="1261">
        <v>985</v>
      </c>
      <c r="R8" s="1006"/>
      <c r="S8" s="1006"/>
      <c r="T8" s="1006"/>
      <c r="U8" s="1006"/>
      <c r="V8" s="1006"/>
      <c r="W8" s="1006"/>
      <c r="X8" s="1006"/>
      <c r="Y8" s="1006"/>
      <c r="Z8" s="1006"/>
      <c r="AA8" s="1006"/>
      <c r="AB8" s="1006"/>
      <c r="AC8" s="1006"/>
      <c r="AD8" s="1006"/>
      <c r="AE8" s="1006"/>
      <c r="AF8" s="1006"/>
      <c r="AG8" s="1006"/>
    </row>
    <row r="9" spans="1:33" s="701" customFormat="1">
      <c r="A9" s="2116" t="s">
        <v>9</v>
      </c>
      <c r="B9" s="2122" t="s">
        <v>10</v>
      </c>
      <c r="C9" s="2123"/>
      <c r="D9" s="2123"/>
      <c r="E9" s="2123"/>
      <c r="F9" s="2123"/>
      <c r="G9" s="2123"/>
      <c r="H9" s="2123"/>
      <c r="I9" s="2124"/>
      <c r="J9" s="2122" t="s">
        <v>11</v>
      </c>
      <c r="K9" s="2123"/>
      <c r="L9" s="2123"/>
      <c r="M9" s="2123"/>
      <c r="N9" s="2123"/>
      <c r="O9" s="2123"/>
      <c r="P9" s="2123"/>
      <c r="Q9" s="2124"/>
      <c r="R9" s="1006"/>
      <c r="S9" s="1006"/>
      <c r="T9" s="1006"/>
      <c r="U9" s="1006"/>
      <c r="V9" s="1006"/>
      <c r="W9" s="1006"/>
      <c r="X9" s="1006"/>
      <c r="Y9" s="1006"/>
      <c r="Z9" s="1006"/>
      <c r="AA9" s="1006"/>
      <c r="AB9" s="1006"/>
      <c r="AC9" s="1006"/>
      <c r="AD9" s="1006"/>
      <c r="AE9" s="1006"/>
      <c r="AF9" s="1006"/>
      <c r="AG9" s="1006"/>
    </row>
    <row r="10" spans="1:33" s="701" customFormat="1">
      <c r="A10" s="2117"/>
      <c r="B10" s="2119" t="s">
        <v>422</v>
      </c>
      <c r="C10" s="2120"/>
      <c r="D10" s="2120"/>
      <c r="E10" s="2121"/>
      <c r="F10" s="2119" t="s">
        <v>409</v>
      </c>
      <c r="G10" s="2097"/>
      <c r="H10" s="2097"/>
      <c r="I10" s="2098"/>
      <c r="J10" s="2119" t="s">
        <v>422</v>
      </c>
      <c r="K10" s="2120"/>
      <c r="L10" s="2120"/>
      <c r="M10" s="2121"/>
      <c r="N10" s="2119" t="s">
        <v>409</v>
      </c>
      <c r="O10" s="2097"/>
      <c r="P10" s="2097"/>
      <c r="Q10" s="2098"/>
      <c r="R10" s="1006"/>
      <c r="S10" s="1006"/>
      <c r="T10" s="1006"/>
      <c r="U10" s="1006"/>
      <c r="V10" s="1006"/>
      <c r="W10" s="1006"/>
      <c r="X10" s="1006"/>
      <c r="Y10" s="1006"/>
      <c r="Z10" s="1006"/>
      <c r="AA10" s="1006"/>
      <c r="AB10" s="1006"/>
      <c r="AC10" s="1006"/>
      <c r="AD10" s="1006"/>
      <c r="AE10" s="1006"/>
      <c r="AF10" s="1006"/>
      <c r="AG10" s="1006"/>
    </row>
    <row r="11" spans="1:33" s="701" customFormat="1">
      <c r="A11" s="2117"/>
      <c r="B11" s="2119" t="s">
        <v>14</v>
      </c>
      <c r="C11" s="2120"/>
      <c r="E11" s="706">
        <v>2000</v>
      </c>
      <c r="F11" s="2119" t="s">
        <v>14</v>
      </c>
      <c r="G11" s="2120"/>
      <c r="H11" s="705"/>
      <c r="I11" s="706">
        <v>80</v>
      </c>
      <c r="J11" s="2119" t="s">
        <v>14</v>
      </c>
      <c r="K11" s="2120"/>
      <c r="L11" s="705"/>
      <c r="M11" s="706">
        <f>E11</f>
        <v>2000</v>
      </c>
      <c r="N11" s="2119" t="s">
        <v>14</v>
      </c>
      <c r="O11" s="2120"/>
      <c r="P11" s="705"/>
      <c r="Q11" s="706">
        <f>I11</f>
        <v>80</v>
      </c>
      <c r="R11" s="1006"/>
      <c r="S11" s="1006"/>
      <c r="T11" s="1006"/>
      <c r="U11" s="1006"/>
      <c r="V11" s="1006"/>
      <c r="W11" s="1006"/>
      <c r="X11" s="1006"/>
      <c r="Y11" s="1006"/>
      <c r="Z11" s="1006"/>
      <c r="AA11" s="1006"/>
      <c r="AB11" s="1006"/>
      <c r="AC11" s="1006"/>
      <c r="AD11" s="1006"/>
      <c r="AE11" s="1006"/>
      <c r="AF11" s="1006"/>
      <c r="AG11" s="1006"/>
    </row>
    <row r="12" spans="1:33" s="708" customFormat="1" ht="35.25" customHeight="1">
      <c r="A12" s="2118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2"/>
      <c r="C14" s="1986"/>
      <c r="D14" s="1986"/>
      <c r="E14" s="1966">
        <v>487</v>
      </c>
      <c r="F14" s="1986"/>
      <c r="G14" s="1986"/>
      <c r="H14" s="1986"/>
      <c r="I14" s="1986">
        <v>13.8</v>
      </c>
      <c r="J14" s="1978"/>
      <c r="K14" s="1986"/>
      <c r="L14" s="1986"/>
      <c r="M14" s="1966">
        <v>125</v>
      </c>
      <c r="N14" s="1986"/>
      <c r="O14" s="1581"/>
      <c r="P14" s="1581"/>
      <c r="Q14" s="1581">
        <v>1.32</v>
      </c>
    </row>
    <row r="15" spans="1:33" s="1429" customFormat="1" ht="15">
      <c r="A15" s="1427">
        <v>1</v>
      </c>
      <c r="B15" s="1102"/>
      <c r="C15" s="1986"/>
      <c r="D15" s="1986"/>
      <c r="E15" s="1966">
        <v>425</v>
      </c>
      <c r="F15" s="1986"/>
      <c r="G15" s="1986"/>
      <c r="H15" s="1986"/>
      <c r="I15" s="1970">
        <v>12.16</v>
      </c>
      <c r="J15" s="1978"/>
      <c r="K15" s="1986"/>
      <c r="L15" s="1986"/>
      <c r="M15" s="1966">
        <v>117</v>
      </c>
      <c r="N15" s="1986"/>
      <c r="O15" s="1581"/>
      <c r="P15" s="1581"/>
      <c r="Q15" s="1912">
        <v>0.76</v>
      </c>
    </row>
    <row r="16" spans="1:33" s="708" customFormat="1" ht="15">
      <c r="A16" s="711">
        <v>2</v>
      </c>
      <c r="B16" s="1102"/>
      <c r="C16" s="1986"/>
      <c r="D16" s="1986"/>
      <c r="E16" s="1966">
        <v>406</v>
      </c>
      <c r="F16" s="1986"/>
      <c r="G16" s="1986"/>
      <c r="H16" s="1986"/>
      <c r="I16" s="1970">
        <v>11.32</v>
      </c>
      <c r="J16" s="1978"/>
      <c r="K16" s="1986"/>
      <c r="L16" s="1986"/>
      <c r="M16" s="1966">
        <v>116</v>
      </c>
      <c r="N16" s="1986"/>
      <c r="O16" s="1581"/>
      <c r="P16" s="1581"/>
      <c r="Q16" s="1912">
        <v>1.4</v>
      </c>
    </row>
    <row r="17" spans="1:17" s="708" customFormat="1" ht="15">
      <c r="A17" s="711">
        <v>3</v>
      </c>
      <c r="B17" s="1102"/>
      <c r="C17" s="1986"/>
      <c r="D17" s="1986"/>
      <c r="E17" s="1966">
        <v>383</v>
      </c>
      <c r="F17" s="1986"/>
      <c r="G17" s="1986"/>
      <c r="H17" s="1986"/>
      <c r="I17" s="1970">
        <v>11.16</v>
      </c>
      <c r="J17" s="1978"/>
      <c r="K17" s="1986"/>
      <c r="L17" s="1986"/>
      <c r="M17" s="1966">
        <v>102</v>
      </c>
      <c r="N17" s="1986"/>
      <c r="O17" s="1581"/>
      <c r="P17" s="1581"/>
      <c r="Q17" s="1912">
        <v>1.68</v>
      </c>
    </row>
    <row r="18" spans="1:17" s="708" customFormat="1" ht="15">
      <c r="A18" s="711">
        <v>4</v>
      </c>
      <c r="B18" s="1102"/>
      <c r="C18" s="1986"/>
      <c r="D18" s="1986"/>
      <c r="E18" s="1966">
        <v>380</v>
      </c>
      <c r="F18" s="1986"/>
      <c r="G18" s="1986"/>
      <c r="H18" s="1986"/>
      <c r="I18" s="1970">
        <v>10.32</v>
      </c>
      <c r="J18" s="1978"/>
      <c r="K18" s="1986"/>
      <c r="L18" s="1986"/>
      <c r="M18" s="1966">
        <v>103</v>
      </c>
      <c r="N18" s="1986"/>
      <c r="O18" s="1581"/>
      <c r="P18" s="1581"/>
      <c r="Q18" s="1912">
        <v>1.4</v>
      </c>
    </row>
    <row r="19" spans="1:17" s="708" customFormat="1" ht="15">
      <c r="A19" s="711">
        <v>5</v>
      </c>
      <c r="B19" s="1102"/>
      <c r="C19" s="1986"/>
      <c r="D19" s="1986"/>
      <c r="E19" s="1966">
        <v>427</v>
      </c>
      <c r="F19" s="1986"/>
      <c r="G19" s="1986"/>
      <c r="H19" s="1986"/>
      <c r="I19" s="1970">
        <v>10.56</v>
      </c>
      <c r="J19" s="1978"/>
      <c r="K19" s="1986"/>
      <c r="L19" s="1986"/>
      <c r="M19" s="1966">
        <v>108</v>
      </c>
      <c r="N19" s="1986"/>
      <c r="O19" s="1581"/>
      <c r="P19" s="1581"/>
      <c r="Q19" s="1912">
        <v>0.24</v>
      </c>
    </row>
    <row r="20" spans="1:17" s="708" customFormat="1" ht="15">
      <c r="A20" s="711">
        <v>6</v>
      </c>
      <c r="B20" s="1102"/>
      <c r="C20" s="1986"/>
      <c r="D20" s="1986"/>
      <c r="E20" s="1966">
        <v>552</v>
      </c>
      <c r="F20" s="1986"/>
      <c r="G20" s="1986"/>
      <c r="H20" s="1986"/>
      <c r="I20" s="1970">
        <v>11.96</v>
      </c>
      <c r="J20" s="1978"/>
      <c r="K20" s="1986"/>
      <c r="L20" s="1986"/>
      <c r="M20" s="1966">
        <v>121</v>
      </c>
      <c r="N20" s="1986"/>
      <c r="O20" s="1581"/>
      <c r="P20" s="1581"/>
      <c r="Q20" s="1912">
        <v>0.60000000000000009</v>
      </c>
    </row>
    <row r="21" spans="1:17" s="708" customFormat="1" ht="15">
      <c r="A21" s="711">
        <v>7</v>
      </c>
      <c r="B21" s="1102"/>
      <c r="C21" s="1986"/>
      <c r="D21" s="1986"/>
      <c r="E21" s="1966">
        <v>632</v>
      </c>
      <c r="F21" s="1986"/>
      <c r="G21" s="1986"/>
      <c r="H21" s="1986"/>
      <c r="I21" s="1970">
        <v>13.6</v>
      </c>
      <c r="J21" s="1978"/>
      <c r="K21" s="1986"/>
      <c r="L21" s="1986"/>
      <c r="M21" s="1966">
        <v>120</v>
      </c>
      <c r="N21" s="1986"/>
      <c r="O21" s="1581"/>
      <c r="P21" s="1581"/>
      <c r="Q21" s="1912">
        <v>1.4000000000000001</v>
      </c>
    </row>
    <row r="22" spans="1:17" s="708" customFormat="1" ht="15">
      <c r="A22" s="711">
        <v>8</v>
      </c>
      <c r="B22" s="1102"/>
      <c r="C22" s="1986"/>
      <c r="D22" s="1986"/>
      <c r="E22" s="1966">
        <v>649</v>
      </c>
      <c r="F22" s="1986"/>
      <c r="G22" s="1986"/>
      <c r="H22" s="1986"/>
      <c r="I22" s="1970">
        <v>15.120000000000001</v>
      </c>
      <c r="J22" s="1978"/>
      <c r="K22" s="1986"/>
      <c r="L22" s="1986"/>
      <c r="M22" s="1966">
        <v>125</v>
      </c>
      <c r="N22" s="1986"/>
      <c r="O22" s="1581"/>
      <c r="P22" s="1581"/>
      <c r="Q22" s="1912">
        <v>1.9600000000000002</v>
      </c>
    </row>
    <row r="23" spans="1:17" s="708" customFormat="1" ht="15">
      <c r="A23" s="711">
        <v>9</v>
      </c>
      <c r="B23" s="1102"/>
      <c r="C23" s="1986"/>
      <c r="D23" s="1986"/>
      <c r="E23" s="1966">
        <v>654</v>
      </c>
      <c r="F23" s="1986"/>
      <c r="G23" s="1986"/>
      <c r="H23" s="1986"/>
      <c r="I23" s="1970">
        <v>15.120000000000001</v>
      </c>
      <c r="J23" s="1978"/>
      <c r="K23" s="1986"/>
      <c r="L23" s="1986"/>
      <c r="M23" s="1966">
        <v>128</v>
      </c>
      <c r="N23" s="1986"/>
      <c r="O23" s="1581"/>
      <c r="P23" s="1581"/>
      <c r="Q23" s="1912">
        <v>3.24</v>
      </c>
    </row>
    <row r="24" spans="1:17" s="708" customFormat="1" ht="15">
      <c r="A24" s="711">
        <v>10</v>
      </c>
      <c r="B24" s="1102"/>
      <c r="C24" s="1986"/>
      <c r="D24" s="1986"/>
      <c r="E24" s="1966">
        <v>657</v>
      </c>
      <c r="F24" s="1986"/>
      <c r="G24" s="1986"/>
      <c r="H24" s="1986"/>
      <c r="I24" s="1970">
        <v>13.36</v>
      </c>
      <c r="J24" s="1978"/>
      <c r="K24" s="1986"/>
      <c r="L24" s="1986"/>
      <c r="M24" s="1966">
        <v>145</v>
      </c>
      <c r="N24" s="1986"/>
      <c r="O24" s="1581"/>
      <c r="P24" s="1581"/>
      <c r="Q24" s="1912">
        <v>2.2400000000000002</v>
      </c>
    </row>
    <row r="25" spans="1:17" s="708" customFormat="1" ht="15">
      <c r="A25" s="711">
        <v>11</v>
      </c>
      <c r="B25" s="1102"/>
      <c r="C25" s="1986"/>
      <c r="D25" s="1986"/>
      <c r="E25" s="1966">
        <v>650</v>
      </c>
      <c r="F25" s="1986"/>
      <c r="G25" s="1986"/>
      <c r="H25" s="1986"/>
      <c r="I25" s="1970">
        <v>14.559999999999999</v>
      </c>
      <c r="J25" s="1978"/>
      <c r="K25" s="1986"/>
      <c r="L25" s="1986"/>
      <c r="M25" s="1966">
        <v>154</v>
      </c>
      <c r="N25" s="1986"/>
      <c r="O25" s="1581"/>
      <c r="P25" s="1581"/>
      <c r="Q25" s="1912">
        <v>1.8400000000000003</v>
      </c>
    </row>
    <row r="26" spans="1:17" s="708" customFormat="1" ht="15">
      <c r="A26" s="711">
        <v>12</v>
      </c>
      <c r="B26" s="1102"/>
      <c r="C26" s="1986"/>
      <c r="D26" s="1986"/>
      <c r="E26" s="1966">
        <v>676</v>
      </c>
      <c r="F26" s="1986"/>
      <c r="G26" s="1986"/>
      <c r="H26" s="1986"/>
      <c r="I26" s="1970">
        <v>14.200000000000001</v>
      </c>
      <c r="J26" s="1978"/>
      <c r="K26" s="1986"/>
      <c r="L26" s="1986"/>
      <c r="M26" s="1966">
        <v>157</v>
      </c>
      <c r="N26" s="1986"/>
      <c r="O26" s="1581"/>
      <c r="P26" s="1581"/>
      <c r="Q26" s="1912">
        <v>0.79999999999999993</v>
      </c>
    </row>
    <row r="27" spans="1:17" s="708" customFormat="1" ht="15">
      <c r="A27" s="711">
        <v>13</v>
      </c>
      <c r="B27" s="1102"/>
      <c r="C27" s="1986"/>
      <c r="D27" s="1986"/>
      <c r="E27" s="1966">
        <v>696</v>
      </c>
      <c r="F27" s="1986"/>
      <c r="G27" s="1986"/>
      <c r="H27" s="1986"/>
      <c r="I27" s="1970">
        <v>15.440000000000001</v>
      </c>
      <c r="J27" s="1978"/>
      <c r="K27" s="1986"/>
      <c r="L27" s="1986"/>
      <c r="M27" s="1966">
        <v>149</v>
      </c>
      <c r="N27" s="1986"/>
      <c r="O27" s="1581"/>
      <c r="P27" s="1581"/>
      <c r="Q27" s="1912">
        <v>1.32</v>
      </c>
    </row>
    <row r="28" spans="1:17" s="708" customFormat="1" ht="15">
      <c r="A28" s="711">
        <v>14</v>
      </c>
      <c r="B28" s="1102"/>
      <c r="C28" s="1986"/>
      <c r="D28" s="1986"/>
      <c r="E28" s="1966">
        <v>669</v>
      </c>
      <c r="F28" s="1986"/>
      <c r="G28" s="1986"/>
      <c r="H28" s="1986"/>
      <c r="I28" s="1970">
        <v>18.600000000000001</v>
      </c>
      <c r="J28" s="1978"/>
      <c r="K28" s="1986"/>
      <c r="L28" s="1986"/>
      <c r="M28" s="1966">
        <v>138</v>
      </c>
      <c r="N28" s="1986"/>
      <c r="O28" s="1581"/>
      <c r="P28" s="1581"/>
      <c r="Q28" s="1912">
        <v>2</v>
      </c>
    </row>
    <row r="29" spans="1:17" s="708" customFormat="1" ht="15">
      <c r="A29" s="711">
        <v>15</v>
      </c>
      <c r="B29" s="1102"/>
      <c r="C29" s="1986"/>
      <c r="D29" s="1986"/>
      <c r="E29" s="1966">
        <v>665</v>
      </c>
      <c r="F29" s="1986"/>
      <c r="G29" s="1986"/>
      <c r="H29" s="1986"/>
      <c r="I29" s="1970">
        <v>15.4</v>
      </c>
      <c r="J29" s="1978"/>
      <c r="K29" s="1986"/>
      <c r="L29" s="1986"/>
      <c r="M29" s="1966">
        <v>151</v>
      </c>
      <c r="N29" s="1986"/>
      <c r="O29" s="1581"/>
      <c r="P29" s="1581"/>
      <c r="Q29" s="1912">
        <v>1.4</v>
      </c>
    </row>
    <row r="30" spans="1:17" s="708" customFormat="1" ht="15">
      <c r="A30" s="711">
        <v>16</v>
      </c>
      <c r="B30" s="1102"/>
      <c r="C30" s="1986"/>
      <c r="D30" s="1986"/>
      <c r="E30" s="1966">
        <v>660</v>
      </c>
      <c r="F30" s="1986"/>
      <c r="G30" s="1986"/>
      <c r="H30" s="1986"/>
      <c r="I30" s="1970">
        <v>14.44</v>
      </c>
      <c r="J30" s="1978"/>
      <c r="K30" s="1986"/>
      <c r="L30" s="1986"/>
      <c r="M30" s="1966">
        <v>146</v>
      </c>
      <c r="N30" s="1986"/>
      <c r="O30" s="1581"/>
      <c r="P30" s="1581"/>
      <c r="Q30" s="1912">
        <v>1.08</v>
      </c>
    </row>
    <row r="31" spans="1:17" s="712" customFormat="1" ht="15">
      <c r="A31" s="711">
        <v>17</v>
      </c>
      <c r="B31" s="1102"/>
      <c r="C31" s="1986"/>
      <c r="D31" s="1986"/>
      <c r="E31" s="1966">
        <v>676</v>
      </c>
      <c r="F31" s="1986"/>
      <c r="G31" s="1986"/>
      <c r="H31" s="1986"/>
      <c r="I31" s="1970">
        <v>15.52</v>
      </c>
      <c r="J31" s="1978"/>
      <c r="K31" s="1986"/>
      <c r="L31" s="1986"/>
      <c r="M31" s="1966">
        <v>143</v>
      </c>
      <c r="N31" s="1986"/>
      <c r="O31" s="1581"/>
      <c r="P31" s="1581"/>
      <c r="Q31" s="1912">
        <v>0.6</v>
      </c>
    </row>
    <row r="32" spans="1:17" s="712" customFormat="1" ht="15">
      <c r="A32" s="711">
        <v>18</v>
      </c>
      <c r="B32" s="1102"/>
      <c r="C32" s="1986"/>
      <c r="D32" s="1986"/>
      <c r="E32" s="1966">
        <v>696</v>
      </c>
      <c r="F32" s="1986"/>
      <c r="G32" s="1986"/>
      <c r="H32" s="1986"/>
      <c r="I32" s="1970">
        <v>17.240000000000002</v>
      </c>
      <c r="J32" s="1978"/>
      <c r="K32" s="1986"/>
      <c r="L32" s="1986"/>
      <c r="M32" s="1966">
        <v>136</v>
      </c>
      <c r="N32" s="1986"/>
      <c r="O32" s="1581"/>
      <c r="P32" s="1581"/>
      <c r="Q32" s="1912">
        <v>1.2</v>
      </c>
    </row>
    <row r="33" spans="1:33" s="712" customFormat="1" ht="15">
      <c r="A33" s="711">
        <v>19</v>
      </c>
      <c r="B33" s="1102"/>
      <c r="C33" s="1986"/>
      <c r="D33" s="1986"/>
      <c r="E33" s="1966">
        <v>698</v>
      </c>
      <c r="F33" s="1986"/>
      <c r="G33" s="1986"/>
      <c r="H33" s="1986"/>
      <c r="I33" s="1970">
        <v>17.28</v>
      </c>
      <c r="J33" s="1978"/>
      <c r="K33" s="1986"/>
      <c r="L33" s="1986"/>
      <c r="M33" s="1966">
        <v>132</v>
      </c>
      <c r="N33" s="1986"/>
      <c r="O33" s="1581"/>
      <c r="P33" s="1581"/>
      <c r="Q33" s="1912">
        <v>2.6399999999999997</v>
      </c>
    </row>
    <row r="34" spans="1:33" s="712" customFormat="1" ht="15">
      <c r="A34" s="711">
        <v>20</v>
      </c>
      <c r="B34" s="1102"/>
      <c r="C34" s="1986"/>
      <c r="D34" s="1986"/>
      <c r="E34" s="1966">
        <v>760</v>
      </c>
      <c r="F34" s="1986"/>
      <c r="G34" s="1986"/>
      <c r="H34" s="1986"/>
      <c r="I34" s="1970">
        <v>21.279999999999998</v>
      </c>
      <c r="J34" s="1978"/>
      <c r="K34" s="1986"/>
      <c r="L34" s="1986"/>
      <c r="M34" s="1966">
        <v>135</v>
      </c>
      <c r="N34" s="1986"/>
      <c r="O34" s="1581"/>
      <c r="P34" s="1581"/>
      <c r="Q34" s="1912">
        <v>3.4</v>
      </c>
    </row>
    <row r="35" spans="1:33" s="712" customFormat="1" ht="15">
      <c r="A35" s="711">
        <v>21</v>
      </c>
      <c r="B35" s="1102"/>
      <c r="C35" s="1986"/>
      <c r="D35" s="1986"/>
      <c r="E35" s="1966">
        <v>802</v>
      </c>
      <c r="F35" s="1986"/>
      <c r="G35" s="1986"/>
      <c r="H35" s="1986"/>
      <c r="I35" s="1970">
        <v>21.96</v>
      </c>
      <c r="J35" s="1978"/>
      <c r="K35" s="1986"/>
      <c r="L35" s="1986"/>
      <c r="M35" s="1966">
        <v>129</v>
      </c>
      <c r="N35" s="1986"/>
      <c r="O35" s="1581"/>
      <c r="P35" s="1581"/>
      <c r="Q35" s="1912">
        <v>3.16</v>
      </c>
    </row>
    <row r="36" spans="1:33" s="712" customFormat="1" ht="15">
      <c r="A36" s="711">
        <v>22</v>
      </c>
      <c r="B36" s="1102"/>
      <c r="C36" s="1986"/>
      <c r="D36" s="1986"/>
      <c r="E36" s="1966">
        <v>780</v>
      </c>
      <c r="F36" s="1986"/>
      <c r="G36" s="1986"/>
      <c r="H36" s="1986"/>
      <c r="I36" s="1970">
        <v>16.12</v>
      </c>
      <c r="J36" s="1978"/>
      <c r="K36" s="1986"/>
      <c r="L36" s="1986"/>
      <c r="M36" s="1966">
        <v>128</v>
      </c>
      <c r="N36" s="1986"/>
      <c r="O36" s="1581"/>
      <c r="P36" s="1581"/>
      <c r="Q36" s="1912">
        <v>3.56</v>
      </c>
    </row>
    <row r="37" spans="1:33" s="712" customFormat="1" ht="15">
      <c r="A37" s="711">
        <v>23</v>
      </c>
      <c r="B37" s="1102"/>
      <c r="C37" s="1986"/>
      <c r="D37" s="1986"/>
      <c r="E37" s="1966">
        <v>649</v>
      </c>
      <c r="F37" s="1986"/>
      <c r="G37" s="1986"/>
      <c r="H37" s="1986"/>
      <c r="I37" s="1970">
        <v>12.52</v>
      </c>
      <c r="J37" s="1978"/>
      <c r="K37" s="1986"/>
      <c r="L37" s="1986"/>
      <c r="M37" s="1966">
        <v>120</v>
      </c>
      <c r="N37" s="1986"/>
      <c r="O37" s="1581"/>
      <c r="P37" s="1581"/>
      <c r="Q37" s="1912">
        <v>2.7199999999999998</v>
      </c>
    </row>
    <row r="38" spans="1:33" s="712" customFormat="1" ht="15">
      <c r="A38" s="711" t="s">
        <v>19</v>
      </c>
      <c r="B38" s="1173"/>
      <c r="C38" s="1583"/>
      <c r="D38" s="1583"/>
      <c r="E38" s="1584">
        <f>SUM(E14:E37)</f>
        <v>14729</v>
      </c>
      <c r="F38" s="1583"/>
      <c r="G38" s="1583"/>
      <c r="H38" s="1583"/>
      <c r="I38" s="1584">
        <f>SUM(I14:I37)</f>
        <v>353.03999999999991</v>
      </c>
      <c r="J38" s="1583"/>
      <c r="K38" s="1583"/>
      <c r="L38" s="1583"/>
      <c r="M38" s="1584">
        <f>SUM(M14:M37)</f>
        <v>3128</v>
      </c>
      <c r="N38" s="1583"/>
      <c r="O38" s="1583"/>
      <c r="P38" s="1583"/>
      <c r="Q38" s="1584">
        <f>SUM(Q14:Q37)</f>
        <v>41.960000000000008</v>
      </c>
    </row>
    <row r="39" spans="1:33" s="701" customFormat="1" ht="12.75" customHeight="1">
      <c r="A39" s="701" t="s">
        <v>20</v>
      </c>
      <c r="R39" s="1006"/>
      <c r="S39" s="1006"/>
      <c r="T39" s="1006"/>
      <c r="U39" s="1006"/>
      <c r="V39" s="1006"/>
      <c r="W39" s="1006"/>
      <c r="X39" s="1006"/>
      <c r="Y39" s="1006"/>
      <c r="Z39" s="1006"/>
      <c r="AA39" s="1006"/>
      <c r="AB39" s="1006"/>
      <c r="AC39" s="1006"/>
      <c r="AD39" s="1006"/>
      <c r="AE39" s="1006"/>
      <c r="AF39" s="1006"/>
      <c r="AG39" s="1006"/>
    </row>
    <row r="40" spans="1:33" s="701" customFormat="1" ht="12.75" customHeight="1">
      <c r="A40" s="701" t="s">
        <v>21</v>
      </c>
      <c r="R40" s="1006"/>
      <c r="S40" s="1006"/>
      <c r="T40" s="1006"/>
      <c r="U40" s="1006"/>
      <c r="V40" s="1006"/>
      <c r="W40" s="1006"/>
      <c r="X40" s="1006"/>
      <c r="Y40" s="1006"/>
      <c r="Z40" s="1006"/>
      <c r="AA40" s="1006"/>
      <c r="AB40" s="1006"/>
      <c r="AC40" s="1006"/>
      <c r="AD40" s="1006"/>
      <c r="AE40" s="1006"/>
      <c r="AF40" s="1006"/>
      <c r="AG40" s="1006"/>
    </row>
    <row r="41" spans="1:33">
      <c r="A41" s="701" t="s">
        <v>563</v>
      </c>
      <c r="K41" s="701"/>
      <c r="L41" s="701"/>
      <c r="M41" s="701"/>
      <c r="N41" s="701"/>
      <c r="O41" s="701"/>
      <c r="P41" s="701"/>
      <c r="Q41" s="701"/>
      <c r="R41" s="1008"/>
      <c r="S41" s="1008"/>
      <c r="T41" s="1008"/>
      <c r="U41" s="1008"/>
      <c r="V41" s="1008"/>
      <c r="W41" s="1008"/>
      <c r="X41" s="1008"/>
      <c r="Y41" s="1008"/>
      <c r="Z41" s="1008"/>
      <c r="AA41" s="1008"/>
      <c r="AB41" s="1008"/>
      <c r="AC41" s="1008"/>
      <c r="AD41" s="1008"/>
      <c r="AE41" s="1008"/>
      <c r="AF41" s="1008"/>
      <c r="AG41" s="1008"/>
    </row>
    <row r="42" spans="1:33">
      <c r="A42" s="701" t="s">
        <v>23</v>
      </c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</sheetData>
  <mergeCells count="21">
    <mergeCell ref="B1:F1"/>
    <mergeCell ref="B2:F2"/>
    <mergeCell ref="A6:Q6"/>
    <mergeCell ref="N1:Q1"/>
    <mergeCell ref="N2:Q2"/>
    <mergeCell ref="N3:Q3"/>
    <mergeCell ref="J9:Q9"/>
    <mergeCell ref="A7:Q7"/>
    <mergeCell ref="N4:Q4"/>
    <mergeCell ref="B5:C5"/>
    <mergeCell ref="B9:I9"/>
    <mergeCell ref="A9:A12"/>
    <mergeCell ref="N11:O11"/>
    <mergeCell ref="J11:K11"/>
    <mergeCell ref="B4:C4"/>
    <mergeCell ref="F11:G11"/>
    <mergeCell ref="J10:M10"/>
    <mergeCell ref="B11:C11"/>
    <mergeCell ref="B10:E10"/>
    <mergeCell ref="N10:Q10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rgb="FF92D050"/>
  </sheetPr>
  <dimension ref="A1:AG43"/>
  <sheetViews>
    <sheetView zoomScale="85" zoomScaleNormal="85" workbookViewId="0">
      <selection activeCell="AC19" sqref="AC19"/>
    </sheetView>
  </sheetViews>
  <sheetFormatPr defaultColWidth="9.140625" defaultRowHeight="12.75"/>
  <cols>
    <col min="1" max="1" width="5.42578125" style="208" customWidth="1"/>
    <col min="2" max="3" width="11.28515625" style="208" customWidth="1"/>
    <col min="4" max="4" width="11.28515625" style="208" hidden="1" customWidth="1"/>
    <col min="5" max="7" width="11.28515625" style="208" customWidth="1"/>
    <col min="8" max="8" width="11.28515625" style="208" hidden="1" customWidth="1"/>
    <col min="9" max="11" width="11.28515625" style="208" customWidth="1"/>
    <col min="12" max="12" width="11.28515625" style="208" hidden="1" customWidth="1"/>
    <col min="13" max="15" width="11.28515625" style="208" customWidth="1"/>
    <col min="16" max="16" width="11.28515625" style="208" hidden="1" customWidth="1"/>
    <col min="17" max="17" width="11.28515625" style="208" customWidth="1"/>
    <col min="18" max="16384" width="9.140625" style="208"/>
  </cols>
  <sheetData>
    <row r="1" spans="1:33" s="196" customFormat="1" ht="18.75" customHeight="1">
      <c r="B1" s="2406" t="s">
        <v>405</v>
      </c>
      <c r="C1" s="2083"/>
      <c r="D1" s="2083"/>
      <c r="E1" s="2083"/>
      <c r="F1" s="2083"/>
      <c r="J1" s="799" t="s">
        <v>171</v>
      </c>
      <c r="N1" s="2401" t="s">
        <v>56</v>
      </c>
      <c r="O1" s="2401"/>
      <c r="P1" s="2401"/>
      <c r="Q1" s="2401"/>
      <c r="R1" s="1015"/>
      <c r="S1" s="1015"/>
      <c r="T1" s="1015"/>
      <c r="U1" s="1015"/>
      <c r="V1" s="1015"/>
      <c r="W1" s="1015"/>
      <c r="X1" s="1015"/>
      <c r="Y1" s="1015"/>
      <c r="Z1" s="1015"/>
      <c r="AA1" s="1015"/>
      <c r="AB1" s="1015"/>
      <c r="AC1" s="1015"/>
      <c r="AD1" s="1015"/>
      <c r="AE1" s="1015"/>
      <c r="AF1" s="1015"/>
      <c r="AG1" s="1015"/>
    </row>
    <row r="2" spans="1:33" s="196" customFormat="1" ht="10.5" customHeight="1">
      <c r="B2" s="2402" t="s">
        <v>1</v>
      </c>
      <c r="C2" s="2090"/>
      <c r="D2" s="2090"/>
      <c r="E2" s="2090"/>
      <c r="F2" s="2090"/>
      <c r="I2" s="196" t="s">
        <v>28</v>
      </c>
      <c r="N2" s="2402" t="s">
        <v>2</v>
      </c>
      <c r="O2" s="2403"/>
      <c r="P2" s="2403"/>
      <c r="Q2" s="2403"/>
      <c r="R2" s="1015"/>
      <c r="S2" s="1015"/>
      <c r="T2" s="1015"/>
      <c r="U2" s="1015"/>
      <c r="V2" s="1015"/>
      <c r="W2" s="1015"/>
      <c r="X2" s="1015"/>
      <c r="Y2" s="1015"/>
      <c r="Z2" s="1015"/>
      <c r="AA2" s="1015"/>
      <c r="AB2" s="1015"/>
      <c r="AC2" s="1015"/>
      <c r="AD2" s="1015"/>
      <c r="AE2" s="1015"/>
      <c r="AF2" s="1015"/>
      <c r="AG2" s="1015"/>
    </row>
    <row r="3" spans="1:33" s="196" customFormat="1" ht="13.5" customHeight="1">
      <c r="N3" s="196" t="s">
        <v>3</v>
      </c>
      <c r="R3" s="1015"/>
      <c r="S3" s="1015"/>
      <c r="T3" s="1015"/>
      <c r="U3" s="1015"/>
      <c r="V3" s="1015"/>
      <c r="W3" s="1015"/>
      <c r="X3" s="1015"/>
      <c r="Y3" s="1015"/>
      <c r="Z3" s="1015"/>
      <c r="AA3" s="1015"/>
      <c r="AB3" s="1015"/>
      <c r="AC3" s="1015"/>
      <c r="AD3" s="1015"/>
      <c r="AE3" s="1015"/>
      <c r="AF3" s="1015"/>
      <c r="AG3" s="1015"/>
    </row>
    <row r="4" spans="1:33" s="196" customFormat="1" ht="15" customHeight="1">
      <c r="B4" s="2405" t="s">
        <v>4</v>
      </c>
      <c r="C4" s="2083"/>
      <c r="D4" s="198"/>
      <c r="E4" s="1015"/>
      <c r="F4" s="1015"/>
      <c r="G4" s="1015"/>
      <c r="H4" s="1015"/>
      <c r="I4" s="886" t="s">
        <v>5</v>
      </c>
      <c r="J4" s="197"/>
      <c r="K4" s="197"/>
      <c r="L4" s="197"/>
      <c r="O4" s="199" t="s">
        <v>57</v>
      </c>
      <c r="R4" s="1015"/>
      <c r="S4" s="1015"/>
      <c r="T4" s="1015"/>
      <c r="U4" s="1015"/>
      <c r="V4" s="1015"/>
      <c r="W4" s="1015"/>
      <c r="X4" s="1015"/>
      <c r="Y4" s="1015"/>
      <c r="Z4" s="1015"/>
      <c r="AA4" s="1015"/>
      <c r="AB4" s="1015"/>
      <c r="AC4" s="1015"/>
      <c r="AD4" s="1015"/>
      <c r="AE4" s="1015"/>
      <c r="AF4" s="1015"/>
      <c r="AG4" s="1015"/>
    </row>
    <row r="5" spans="1:33" s="196" customFormat="1" ht="9.75" customHeight="1">
      <c r="B5" s="2410" t="s">
        <v>7</v>
      </c>
      <c r="C5" s="2081"/>
      <c r="D5" s="197"/>
      <c r="E5" s="197"/>
      <c r="R5" s="1015"/>
      <c r="S5" s="1015"/>
      <c r="T5" s="1015"/>
      <c r="U5" s="1015"/>
      <c r="V5" s="1015"/>
      <c r="W5" s="1015"/>
      <c r="X5" s="1015"/>
      <c r="Y5" s="1015"/>
      <c r="Z5" s="1015"/>
      <c r="AA5" s="1015"/>
      <c r="AB5" s="1015"/>
      <c r="AC5" s="1015"/>
      <c r="AD5" s="1015"/>
      <c r="AE5" s="1015"/>
      <c r="AF5" s="1015"/>
      <c r="AG5" s="1015"/>
    </row>
    <row r="6" spans="1:33" s="196" customFormat="1" ht="12" customHeight="1">
      <c r="A6" s="2404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15"/>
      <c r="S6" s="1015"/>
      <c r="T6" s="1015"/>
      <c r="U6" s="1015"/>
      <c r="V6" s="1015"/>
      <c r="W6" s="1015"/>
      <c r="X6" s="1015"/>
      <c r="Y6" s="1015"/>
      <c r="Z6" s="1015"/>
      <c r="AA6" s="1015"/>
      <c r="AB6" s="1015"/>
      <c r="AC6" s="1015"/>
      <c r="AD6" s="1015"/>
      <c r="AE6" s="1015"/>
      <c r="AF6" s="1015"/>
      <c r="AG6" s="1015"/>
    </row>
    <row r="7" spans="1:33" s="196" customFormat="1" ht="15.75">
      <c r="A7" s="2357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15"/>
      <c r="S7" s="1015"/>
      <c r="T7" s="1015"/>
      <c r="U7" s="1015"/>
      <c r="V7" s="1015"/>
      <c r="W7" s="1015"/>
      <c r="X7" s="1015"/>
      <c r="Y7" s="1015"/>
      <c r="Z7" s="1015"/>
      <c r="AA7" s="1015"/>
      <c r="AB7" s="1015"/>
      <c r="AC7" s="1015"/>
      <c r="AD7" s="1015"/>
      <c r="AE7" s="1015"/>
      <c r="AF7" s="1015"/>
      <c r="AG7" s="1015"/>
    </row>
    <row r="8" spans="1:33" s="196" customFormat="1" ht="9" customHeight="1">
      <c r="A8" s="1254" t="s">
        <v>318</v>
      </c>
      <c r="B8" s="1262"/>
      <c r="R8" s="1015"/>
      <c r="S8" s="1015"/>
      <c r="T8" s="1015"/>
      <c r="U8" s="1015"/>
      <c r="V8" s="1015"/>
      <c r="W8" s="1015"/>
      <c r="X8" s="1015"/>
      <c r="Y8" s="1015"/>
      <c r="Z8" s="1015"/>
      <c r="AA8" s="1015"/>
      <c r="AB8" s="1015"/>
      <c r="AC8" s="1015"/>
      <c r="AD8" s="1015"/>
      <c r="AE8" s="1015"/>
      <c r="AF8" s="1015"/>
      <c r="AG8" s="1015"/>
    </row>
    <row r="9" spans="1:33" s="196" customFormat="1">
      <c r="A9" s="2407" t="s">
        <v>9</v>
      </c>
      <c r="B9" s="2398" t="s">
        <v>10</v>
      </c>
      <c r="C9" s="2399"/>
      <c r="D9" s="2399"/>
      <c r="E9" s="2399"/>
      <c r="F9" s="2399"/>
      <c r="G9" s="2399"/>
      <c r="H9" s="2399"/>
      <c r="I9" s="2400"/>
      <c r="J9" s="2398" t="s">
        <v>11</v>
      </c>
      <c r="K9" s="2399"/>
      <c r="L9" s="2399"/>
      <c r="M9" s="2399"/>
      <c r="N9" s="2399"/>
      <c r="O9" s="2399"/>
      <c r="P9" s="2399"/>
      <c r="Q9" s="2400"/>
      <c r="R9" s="1015"/>
      <c r="S9" s="1015"/>
      <c r="T9" s="1015"/>
      <c r="U9" s="1015"/>
      <c r="V9" s="1015"/>
      <c r="W9" s="1015"/>
      <c r="X9" s="1015"/>
      <c r="Y9" s="1015"/>
      <c r="Z9" s="1015"/>
      <c r="AA9" s="1015"/>
      <c r="AB9" s="1015"/>
      <c r="AC9" s="1015"/>
      <c r="AD9" s="1015"/>
      <c r="AE9" s="1015"/>
      <c r="AF9" s="1015"/>
      <c r="AG9" s="1015"/>
    </row>
    <row r="10" spans="1:33" s="196" customFormat="1">
      <c r="A10" s="2408"/>
      <c r="B10" s="2395" t="s">
        <v>269</v>
      </c>
      <c r="C10" s="2396"/>
      <c r="D10" s="2396"/>
      <c r="E10" s="2397"/>
      <c r="F10" s="2395"/>
      <c r="G10" s="2097"/>
      <c r="H10" s="2097"/>
      <c r="I10" s="2098"/>
      <c r="J10" s="2395" t="s">
        <v>269</v>
      </c>
      <c r="K10" s="2396"/>
      <c r="L10" s="2396"/>
      <c r="M10" s="2397"/>
      <c r="N10" s="2395"/>
      <c r="O10" s="2396"/>
      <c r="P10" s="2396"/>
      <c r="Q10" s="2397"/>
      <c r="R10" s="1015"/>
      <c r="S10" s="1015"/>
      <c r="T10" s="1015"/>
      <c r="U10" s="1015"/>
      <c r="V10" s="1015"/>
      <c r="W10" s="1015"/>
      <c r="X10" s="1015"/>
      <c r="Y10" s="1015"/>
      <c r="Z10" s="1015"/>
      <c r="AA10" s="1015"/>
      <c r="AB10" s="1015"/>
      <c r="AC10" s="1015"/>
      <c r="AD10" s="1015"/>
      <c r="AE10" s="1015"/>
      <c r="AF10" s="1015"/>
      <c r="AG10" s="1015"/>
    </row>
    <row r="11" spans="1:33" s="196" customFormat="1">
      <c r="A11" s="2408"/>
      <c r="B11" s="2395" t="s">
        <v>14</v>
      </c>
      <c r="C11" s="2396"/>
      <c r="E11" s="201">
        <v>7200</v>
      </c>
      <c r="F11" s="2395" t="s">
        <v>14</v>
      </c>
      <c r="G11" s="2396"/>
      <c r="H11" s="200"/>
      <c r="I11" s="201">
        <v>0</v>
      </c>
      <c r="J11" s="2395" t="s">
        <v>14</v>
      </c>
      <c r="K11" s="2396"/>
      <c r="L11" s="200"/>
      <c r="M11" s="201">
        <f>E11</f>
        <v>7200</v>
      </c>
      <c r="N11" s="2395" t="s">
        <v>14</v>
      </c>
      <c r="O11" s="2396"/>
      <c r="P11" s="200"/>
      <c r="Q11" s="201">
        <f>I11</f>
        <v>0</v>
      </c>
      <c r="R11" s="1015"/>
      <c r="S11" s="1015"/>
      <c r="T11" s="1015"/>
      <c r="U11" s="1015"/>
      <c r="V11" s="1015"/>
      <c r="W11" s="1015"/>
      <c r="X11" s="1015"/>
      <c r="Y11" s="1015"/>
      <c r="Z11" s="1015"/>
      <c r="AA11" s="1015"/>
      <c r="AB11" s="1015"/>
      <c r="AC11" s="1015"/>
      <c r="AD11" s="1015"/>
      <c r="AE11" s="1015"/>
      <c r="AF11" s="1015"/>
      <c r="AG11" s="1015"/>
    </row>
    <row r="12" spans="1:33" s="203" customFormat="1" ht="35.25" customHeight="1">
      <c r="A12" s="2409"/>
      <c r="B12" s="202" t="s">
        <v>16</v>
      </c>
      <c r="C12" s="202" t="s">
        <v>17</v>
      </c>
      <c r="D12" s="202"/>
      <c r="E12" s="202" t="s">
        <v>18</v>
      </c>
      <c r="F12" s="202" t="s">
        <v>16</v>
      </c>
      <c r="G12" s="202" t="s">
        <v>17</v>
      </c>
      <c r="H12" s="202"/>
      <c r="I12" s="202" t="s">
        <v>18</v>
      </c>
      <c r="J12" s="202" t="s">
        <v>16</v>
      </c>
      <c r="K12" s="202" t="s">
        <v>17</v>
      </c>
      <c r="L12" s="202"/>
      <c r="M12" s="202" t="s">
        <v>18</v>
      </c>
      <c r="N12" s="202" t="s">
        <v>16</v>
      </c>
      <c r="O12" s="202" t="s">
        <v>17</v>
      </c>
      <c r="P12" s="202"/>
      <c r="Q12" s="202" t="s">
        <v>18</v>
      </c>
    </row>
    <row r="13" spans="1:33" s="205" customFormat="1" ht="11.25">
      <c r="A13" s="204">
        <v>1</v>
      </c>
      <c r="B13" s="204">
        <v>2</v>
      </c>
      <c r="C13" s="204">
        <v>3</v>
      </c>
      <c r="D13" s="204"/>
      <c r="E13" s="204">
        <v>4</v>
      </c>
      <c r="F13" s="204">
        <v>5</v>
      </c>
      <c r="G13" s="204">
        <v>6</v>
      </c>
      <c r="H13" s="204"/>
      <c r="I13" s="204">
        <v>7</v>
      </c>
      <c r="J13" s="204">
        <v>8</v>
      </c>
      <c r="K13" s="204">
        <v>9</v>
      </c>
      <c r="L13" s="204"/>
      <c r="M13" s="204">
        <v>10</v>
      </c>
      <c r="N13" s="204">
        <v>11</v>
      </c>
      <c r="O13" s="204">
        <v>12</v>
      </c>
      <c r="P13" s="204"/>
      <c r="Q13" s="204">
        <v>13</v>
      </c>
    </row>
    <row r="14" spans="1:33" s="203" customFormat="1" ht="15">
      <c r="A14" s="206">
        <v>0</v>
      </c>
      <c r="B14" s="1104"/>
      <c r="C14" s="1578"/>
      <c r="D14" s="1578"/>
      <c r="E14" s="2002">
        <v>212</v>
      </c>
      <c r="F14" s="1568"/>
      <c r="G14" s="1578"/>
      <c r="H14" s="1578"/>
      <c r="I14" s="1578"/>
      <c r="J14" s="1568"/>
      <c r="K14" s="1578"/>
      <c r="L14" s="1578"/>
      <c r="M14" s="2002">
        <v>59</v>
      </c>
      <c r="N14" s="1288"/>
      <c r="O14" s="1109"/>
      <c r="P14" s="1109"/>
      <c r="Q14" s="1109"/>
    </row>
    <row r="15" spans="1:33" s="1437" customFormat="1" ht="15">
      <c r="A15" s="1436">
        <v>1</v>
      </c>
      <c r="B15" s="1104"/>
      <c r="C15" s="1578"/>
      <c r="D15" s="1578"/>
      <c r="E15" s="2002">
        <v>182</v>
      </c>
      <c r="F15" s="1568"/>
      <c r="G15" s="1578"/>
      <c r="H15" s="1578"/>
      <c r="I15" s="1578"/>
      <c r="J15" s="1568"/>
      <c r="K15" s="1578"/>
      <c r="L15" s="1578"/>
      <c r="M15" s="2002">
        <v>49</v>
      </c>
      <c r="N15" s="1370"/>
      <c r="O15" s="1422"/>
      <c r="P15" s="1422"/>
      <c r="Q15" s="1422"/>
    </row>
    <row r="16" spans="1:33" s="203" customFormat="1" ht="15">
      <c r="A16" s="206">
        <v>2</v>
      </c>
      <c r="B16" s="1104"/>
      <c r="C16" s="1578"/>
      <c r="D16" s="1578"/>
      <c r="E16" s="2002">
        <v>174</v>
      </c>
      <c r="F16" s="1568"/>
      <c r="G16" s="1578"/>
      <c r="H16" s="1578"/>
      <c r="I16" s="1578"/>
      <c r="J16" s="1568"/>
      <c r="K16" s="1578"/>
      <c r="L16" s="1578"/>
      <c r="M16" s="2002">
        <v>48</v>
      </c>
      <c r="N16" s="1288"/>
      <c r="O16" s="1109"/>
      <c r="P16" s="1109"/>
      <c r="Q16" s="1109"/>
    </row>
    <row r="17" spans="1:17" s="203" customFormat="1" ht="15">
      <c r="A17" s="206">
        <v>3</v>
      </c>
      <c r="B17" s="1104"/>
      <c r="C17" s="1578"/>
      <c r="D17" s="1578"/>
      <c r="E17" s="2002">
        <v>174</v>
      </c>
      <c r="F17" s="1568"/>
      <c r="G17" s="1578"/>
      <c r="H17" s="1578"/>
      <c r="I17" s="1578"/>
      <c r="J17" s="1568"/>
      <c r="K17" s="1578"/>
      <c r="L17" s="1578"/>
      <c r="M17" s="2002">
        <v>41</v>
      </c>
      <c r="N17" s="1288"/>
      <c r="O17" s="1109"/>
      <c r="P17" s="1109"/>
      <c r="Q17" s="1109"/>
    </row>
    <row r="18" spans="1:17" s="203" customFormat="1" ht="15">
      <c r="A18" s="206">
        <v>4</v>
      </c>
      <c r="B18" s="1104"/>
      <c r="C18" s="1578"/>
      <c r="D18" s="1578"/>
      <c r="E18" s="2002">
        <v>185</v>
      </c>
      <c r="F18" s="1568"/>
      <c r="G18" s="1578"/>
      <c r="H18" s="1578"/>
      <c r="I18" s="1578"/>
      <c r="J18" s="1568"/>
      <c r="K18" s="1578"/>
      <c r="L18" s="1578"/>
      <c r="M18" s="2002">
        <v>50</v>
      </c>
      <c r="N18" s="1288"/>
      <c r="O18" s="1109"/>
      <c r="P18" s="1109"/>
      <c r="Q18" s="1109"/>
    </row>
    <row r="19" spans="1:17" s="203" customFormat="1" ht="15">
      <c r="A19" s="206">
        <v>5</v>
      </c>
      <c r="B19" s="1104"/>
      <c r="C19" s="1578"/>
      <c r="D19" s="1578"/>
      <c r="E19" s="2002">
        <v>243</v>
      </c>
      <c r="F19" s="1568"/>
      <c r="G19" s="1578"/>
      <c r="H19" s="1578"/>
      <c r="I19" s="1578"/>
      <c r="J19" s="1568"/>
      <c r="K19" s="1578"/>
      <c r="L19" s="1578"/>
      <c r="M19" s="2002">
        <v>51</v>
      </c>
      <c r="N19" s="1288"/>
      <c r="O19" s="1109"/>
      <c r="P19" s="1109"/>
      <c r="Q19" s="1109"/>
    </row>
    <row r="20" spans="1:17" s="203" customFormat="1" ht="15">
      <c r="A20" s="206">
        <v>6</v>
      </c>
      <c r="B20" s="1104"/>
      <c r="C20" s="1578"/>
      <c r="D20" s="1578"/>
      <c r="E20" s="2002">
        <v>259</v>
      </c>
      <c r="F20" s="1568"/>
      <c r="G20" s="1578"/>
      <c r="H20" s="1578"/>
      <c r="I20" s="1578"/>
      <c r="J20" s="1568"/>
      <c r="K20" s="1578"/>
      <c r="L20" s="1578"/>
      <c r="M20" s="2002">
        <v>58</v>
      </c>
      <c r="N20" s="1288"/>
      <c r="O20" s="1109"/>
      <c r="P20" s="1109"/>
      <c r="Q20" s="1109"/>
    </row>
    <row r="21" spans="1:17" s="203" customFormat="1" ht="15">
      <c r="A21" s="206">
        <v>7</v>
      </c>
      <c r="B21" s="1104"/>
      <c r="C21" s="1578"/>
      <c r="D21" s="1578"/>
      <c r="E21" s="2002">
        <v>300</v>
      </c>
      <c r="F21" s="1568"/>
      <c r="G21" s="1578"/>
      <c r="H21" s="1578"/>
      <c r="I21" s="1578"/>
      <c r="J21" s="1568"/>
      <c r="K21" s="1578"/>
      <c r="L21" s="1578"/>
      <c r="M21" s="2002">
        <v>55</v>
      </c>
      <c r="N21" s="1288"/>
      <c r="O21" s="1109"/>
      <c r="P21" s="1109"/>
      <c r="Q21" s="1109"/>
    </row>
    <row r="22" spans="1:17" s="203" customFormat="1" ht="15">
      <c r="A22" s="206">
        <v>8</v>
      </c>
      <c r="B22" s="1104"/>
      <c r="C22" s="1578"/>
      <c r="D22" s="1578"/>
      <c r="E22" s="2002">
        <v>347</v>
      </c>
      <c r="F22" s="1568"/>
      <c r="G22" s="1578"/>
      <c r="H22" s="1578"/>
      <c r="I22" s="1578"/>
      <c r="J22" s="1568"/>
      <c r="K22" s="1578"/>
      <c r="L22" s="1578"/>
      <c r="M22" s="2002">
        <v>56</v>
      </c>
      <c r="N22" s="1288"/>
      <c r="O22" s="1109"/>
      <c r="P22" s="1109"/>
      <c r="Q22" s="1109"/>
    </row>
    <row r="23" spans="1:17" s="203" customFormat="1" ht="15">
      <c r="A23" s="206">
        <v>9</v>
      </c>
      <c r="B23" s="1104"/>
      <c r="C23" s="1578"/>
      <c r="D23" s="1578"/>
      <c r="E23" s="2002">
        <v>356</v>
      </c>
      <c r="F23" s="1568"/>
      <c r="G23" s="1578"/>
      <c r="H23" s="1578"/>
      <c r="I23" s="1578"/>
      <c r="J23" s="1568"/>
      <c r="K23" s="1578"/>
      <c r="L23" s="1578"/>
      <c r="M23" s="2002">
        <v>72</v>
      </c>
      <c r="N23" s="1288"/>
      <c r="O23" s="1109"/>
      <c r="P23" s="1109"/>
      <c r="Q23" s="1109"/>
    </row>
    <row r="24" spans="1:17" s="203" customFormat="1" ht="15">
      <c r="A24" s="206">
        <v>10</v>
      </c>
      <c r="B24" s="1104"/>
      <c r="C24" s="1578"/>
      <c r="D24" s="1578"/>
      <c r="E24" s="2002">
        <v>317</v>
      </c>
      <c r="F24" s="1568"/>
      <c r="G24" s="1578"/>
      <c r="H24" s="1578"/>
      <c r="I24" s="1578"/>
      <c r="J24" s="1568"/>
      <c r="K24" s="1578"/>
      <c r="L24" s="1578"/>
      <c r="M24" s="2002">
        <v>69</v>
      </c>
      <c r="N24" s="1288"/>
      <c r="O24" s="1109"/>
      <c r="P24" s="1109"/>
      <c r="Q24" s="1109"/>
    </row>
    <row r="25" spans="1:17" s="203" customFormat="1" ht="15">
      <c r="A25" s="206">
        <v>11</v>
      </c>
      <c r="B25" s="1104"/>
      <c r="C25" s="1578"/>
      <c r="D25" s="1578"/>
      <c r="E25" s="2002">
        <v>305</v>
      </c>
      <c r="F25" s="1568"/>
      <c r="G25" s="1578"/>
      <c r="H25" s="1578"/>
      <c r="I25" s="1578"/>
      <c r="J25" s="1568"/>
      <c r="K25" s="1578"/>
      <c r="L25" s="1578"/>
      <c r="M25" s="2002">
        <v>68</v>
      </c>
      <c r="N25" s="1288"/>
      <c r="O25" s="1109"/>
      <c r="P25" s="1109"/>
      <c r="Q25" s="1109"/>
    </row>
    <row r="26" spans="1:17" s="203" customFormat="1" ht="15">
      <c r="A26" s="206">
        <v>12</v>
      </c>
      <c r="B26" s="1104"/>
      <c r="C26" s="1578"/>
      <c r="D26" s="1578"/>
      <c r="E26" s="2002">
        <v>287</v>
      </c>
      <c r="F26" s="1568"/>
      <c r="G26" s="1578"/>
      <c r="H26" s="1578"/>
      <c r="I26" s="1578"/>
      <c r="J26" s="1568"/>
      <c r="K26" s="1578"/>
      <c r="L26" s="1578"/>
      <c r="M26" s="2002">
        <v>70</v>
      </c>
      <c r="N26" s="1288"/>
      <c r="O26" s="1109"/>
      <c r="P26" s="1109"/>
      <c r="Q26" s="1109"/>
    </row>
    <row r="27" spans="1:17" s="203" customFormat="1" ht="15">
      <c r="A27" s="206">
        <v>13</v>
      </c>
      <c r="B27" s="1104"/>
      <c r="C27" s="1578"/>
      <c r="D27" s="1578"/>
      <c r="E27" s="2002">
        <v>298</v>
      </c>
      <c r="F27" s="1568"/>
      <c r="G27" s="1578"/>
      <c r="H27" s="1578"/>
      <c r="I27" s="1578"/>
      <c r="J27" s="1568"/>
      <c r="K27" s="1578"/>
      <c r="L27" s="1578"/>
      <c r="M27" s="2002">
        <v>56</v>
      </c>
      <c r="N27" s="1288"/>
      <c r="O27" s="1109"/>
      <c r="P27" s="1109"/>
      <c r="Q27" s="1109"/>
    </row>
    <row r="28" spans="1:17" s="203" customFormat="1" ht="15">
      <c r="A28" s="206">
        <v>14</v>
      </c>
      <c r="B28" s="1104"/>
      <c r="C28" s="1578"/>
      <c r="D28" s="1578"/>
      <c r="E28" s="2002">
        <v>298</v>
      </c>
      <c r="F28" s="1568"/>
      <c r="G28" s="1578"/>
      <c r="H28" s="1578"/>
      <c r="I28" s="1578"/>
      <c r="J28" s="1568"/>
      <c r="K28" s="1578"/>
      <c r="L28" s="1578"/>
      <c r="M28" s="2002">
        <v>77</v>
      </c>
      <c r="N28" s="1288"/>
      <c r="O28" s="1109"/>
      <c r="P28" s="1109"/>
      <c r="Q28" s="1109"/>
    </row>
    <row r="29" spans="1:17" s="203" customFormat="1" ht="15">
      <c r="A29" s="206">
        <v>15</v>
      </c>
      <c r="B29" s="1104"/>
      <c r="C29" s="1578"/>
      <c r="D29" s="1578"/>
      <c r="E29" s="2002">
        <v>312</v>
      </c>
      <c r="F29" s="1568"/>
      <c r="G29" s="1578"/>
      <c r="H29" s="1578"/>
      <c r="I29" s="1578"/>
      <c r="J29" s="1568"/>
      <c r="K29" s="1578"/>
      <c r="L29" s="1578"/>
      <c r="M29" s="2002">
        <v>79</v>
      </c>
      <c r="N29" s="1288"/>
      <c r="O29" s="1109"/>
      <c r="P29" s="1109"/>
      <c r="Q29" s="1109"/>
    </row>
    <row r="30" spans="1:17" s="203" customFormat="1" ht="15">
      <c r="A30" s="206">
        <v>16</v>
      </c>
      <c r="B30" s="1104"/>
      <c r="C30" s="1578"/>
      <c r="D30" s="1578"/>
      <c r="E30" s="2002">
        <v>274</v>
      </c>
      <c r="F30" s="1568"/>
      <c r="G30" s="1578"/>
      <c r="H30" s="1578"/>
      <c r="I30" s="1578"/>
      <c r="J30" s="1568"/>
      <c r="K30" s="1578"/>
      <c r="L30" s="1578"/>
      <c r="M30" s="2002">
        <v>68</v>
      </c>
      <c r="N30" s="1288"/>
      <c r="O30" s="1109"/>
      <c r="P30" s="1109"/>
      <c r="Q30" s="1109"/>
    </row>
    <row r="31" spans="1:17" s="207" customFormat="1" ht="15">
      <c r="A31" s="206">
        <v>17</v>
      </c>
      <c r="B31" s="1104"/>
      <c r="C31" s="1578"/>
      <c r="D31" s="1578"/>
      <c r="E31" s="2002">
        <v>279</v>
      </c>
      <c r="F31" s="1568"/>
      <c r="G31" s="1578"/>
      <c r="H31" s="1578"/>
      <c r="I31" s="1578"/>
      <c r="J31" s="1568"/>
      <c r="K31" s="1578"/>
      <c r="L31" s="1578"/>
      <c r="M31" s="2002">
        <v>74</v>
      </c>
      <c r="N31" s="1288"/>
      <c r="O31" s="1109"/>
      <c r="P31" s="1109"/>
      <c r="Q31" s="1109"/>
    </row>
    <row r="32" spans="1:17" s="207" customFormat="1" ht="15">
      <c r="A32" s="206">
        <v>18</v>
      </c>
      <c r="B32" s="1104"/>
      <c r="C32" s="1578"/>
      <c r="D32" s="1578"/>
      <c r="E32" s="2002">
        <v>276</v>
      </c>
      <c r="F32" s="1568"/>
      <c r="G32" s="1578"/>
      <c r="H32" s="1578"/>
      <c r="I32" s="1578"/>
      <c r="J32" s="1568"/>
      <c r="K32" s="1578"/>
      <c r="L32" s="1578"/>
      <c r="M32" s="2002">
        <v>56</v>
      </c>
      <c r="N32" s="1288"/>
      <c r="O32" s="1109"/>
      <c r="P32" s="1109"/>
      <c r="Q32" s="1109"/>
    </row>
    <row r="33" spans="1:33" s="207" customFormat="1" ht="15">
      <c r="A33" s="206">
        <v>19</v>
      </c>
      <c r="B33" s="1104"/>
      <c r="C33" s="1578"/>
      <c r="D33" s="1578"/>
      <c r="E33" s="2002">
        <v>277</v>
      </c>
      <c r="F33" s="1568"/>
      <c r="G33" s="1578"/>
      <c r="H33" s="1578"/>
      <c r="I33" s="1578"/>
      <c r="J33" s="1568"/>
      <c r="K33" s="1578"/>
      <c r="L33" s="1578"/>
      <c r="M33" s="2002">
        <v>66</v>
      </c>
      <c r="N33" s="1288"/>
      <c r="O33" s="1109"/>
      <c r="P33" s="1109"/>
      <c r="Q33" s="1109"/>
    </row>
    <row r="34" spans="1:33" s="207" customFormat="1" ht="15">
      <c r="A34" s="206">
        <v>20</v>
      </c>
      <c r="B34" s="1104"/>
      <c r="C34" s="1578"/>
      <c r="D34" s="1578"/>
      <c r="E34" s="2002">
        <v>275</v>
      </c>
      <c r="F34" s="1568"/>
      <c r="G34" s="1578"/>
      <c r="H34" s="1578"/>
      <c r="I34" s="1578"/>
      <c r="J34" s="1568"/>
      <c r="K34" s="1578"/>
      <c r="L34" s="1578"/>
      <c r="M34" s="2002">
        <v>65</v>
      </c>
      <c r="N34" s="1288"/>
      <c r="O34" s="1109"/>
      <c r="P34" s="1109"/>
      <c r="Q34" s="1109"/>
    </row>
    <row r="35" spans="1:33" s="207" customFormat="1" ht="15">
      <c r="A35" s="206">
        <v>21</v>
      </c>
      <c r="B35" s="1104"/>
      <c r="C35" s="1578"/>
      <c r="D35" s="1578"/>
      <c r="E35" s="2002">
        <v>281</v>
      </c>
      <c r="F35" s="1568"/>
      <c r="G35" s="1578"/>
      <c r="H35" s="1578"/>
      <c r="I35" s="1578"/>
      <c r="J35" s="1568"/>
      <c r="K35" s="1578"/>
      <c r="L35" s="1578"/>
      <c r="M35" s="2002">
        <v>54</v>
      </c>
      <c r="N35" s="1288"/>
      <c r="O35" s="1109"/>
      <c r="P35" s="1109"/>
      <c r="Q35" s="1109"/>
    </row>
    <row r="36" spans="1:33" s="207" customFormat="1" ht="15">
      <c r="A36" s="206">
        <v>22</v>
      </c>
      <c r="B36" s="1104"/>
      <c r="C36" s="1578"/>
      <c r="D36" s="1578"/>
      <c r="E36" s="2002">
        <v>263</v>
      </c>
      <c r="F36" s="1568"/>
      <c r="G36" s="1578"/>
      <c r="H36" s="1578"/>
      <c r="I36" s="1578"/>
      <c r="J36" s="1568"/>
      <c r="K36" s="1578"/>
      <c r="L36" s="1578"/>
      <c r="M36" s="2002">
        <v>54</v>
      </c>
      <c r="N36" s="1288"/>
      <c r="O36" s="1109"/>
      <c r="P36" s="1109"/>
      <c r="Q36" s="1109"/>
    </row>
    <row r="37" spans="1:33" s="207" customFormat="1" ht="15">
      <c r="A37" s="206">
        <v>23</v>
      </c>
      <c r="B37" s="1104"/>
      <c r="C37" s="1578"/>
      <c r="D37" s="1578"/>
      <c r="E37" s="2002">
        <v>231</v>
      </c>
      <c r="F37" s="1568"/>
      <c r="G37" s="1578"/>
      <c r="H37" s="1578"/>
      <c r="I37" s="1578"/>
      <c r="J37" s="1568"/>
      <c r="K37" s="1578"/>
      <c r="L37" s="1578"/>
      <c r="M37" s="2002">
        <v>43</v>
      </c>
      <c r="N37" s="1288"/>
      <c r="O37" s="1109"/>
      <c r="P37" s="1109"/>
      <c r="Q37" s="1109"/>
    </row>
    <row r="38" spans="1:33" s="207" customFormat="1" ht="15">
      <c r="A38" s="206" t="s">
        <v>19</v>
      </c>
      <c r="B38" s="1169"/>
      <c r="C38" s="1579"/>
      <c r="D38" s="1579"/>
      <c r="E38" s="1580">
        <f>SUM(E14:E37)</f>
        <v>6405</v>
      </c>
      <c r="F38" s="1579"/>
      <c r="G38" s="1579"/>
      <c r="H38" s="1579"/>
      <c r="I38" s="1580">
        <f>SUM(I14:I37)</f>
        <v>0</v>
      </c>
      <c r="J38" s="1579"/>
      <c r="K38" s="1579"/>
      <c r="L38" s="1579"/>
      <c r="M38" s="1580">
        <f>SUM(M14:M37)</f>
        <v>1438</v>
      </c>
      <c r="N38" s="1577"/>
      <c r="O38" s="1169"/>
      <c r="P38" s="1169"/>
      <c r="Q38" s="1170">
        <f>SUM(Q14:Q37)</f>
        <v>0</v>
      </c>
    </row>
    <row r="39" spans="1:33" s="196" customFormat="1" ht="12.75" customHeight="1">
      <c r="A39" s="196" t="s">
        <v>20</v>
      </c>
      <c r="R39" s="1015"/>
      <c r="S39" s="1015"/>
      <c r="T39" s="1015"/>
      <c r="U39" s="1015"/>
      <c r="V39" s="1015"/>
      <c r="W39" s="1015"/>
      <c r="X39" s="1015"/>
      <c r="Y39" s="1015"/>
      <c r="Z39" s="1015"/>
      <c r="AA39" s="1015"/>
      <c r="AB39" s="1015"/>
      <c r="AC39" s="1015"/>
      <c r="AD39" s="1015"/>
      <c r="AE39" s="1015"/>
      <c r="AF39" s="1015"/>
      <c r="AG39" s="1015"/>
    </row>
    <row r="40" spans="1:33" s="196" customFormat="1" ht="12.75" customHeight="1">
      <c r="A40" s="196" t="s">
        <v>21</v>
      </c>
      <c r="R40" s="1015"/>
      <c r="S40" s="1015"/>
      <c r="T40" s="1015"/>
      <c r="U40" s="1015"/>
      <c r="V40" s="1015"/>
      <c r="W40" s="1015"/>
      <c r="X40" s="1015"/>
      <c r="Y40" s="1015"/>
      <c r="Z40" s="1015"/>
      <c r="AA40" s="1015"/>
      <c r="AB40" s="1015"/>
      <c r="AC40" s="1015"/>
      <c r="AD40" s="1015"/>
      <c r="AE40" s="1015"/>
      <c r="AF40" s="1015"/>
      <c r="AG40" s="1015"/>
    </row>
    <row r="41" spans="1:33">
      <c r="A41" s="196" t="s">
        <v>563</v>
      </c>
      <c r="K41" s="196"/>
      <c r="L41" s="196"/>
      <c r="M41" s="196"/>
      <c r="N41" s="196"/>
      <c r="O41" s="196"/>
      <c r="P41" s="196"/>
      <c r="Q41" s="196"/>
      <c r="R41" s="1016"/>
      <c r="S41" s="1016"/>
      <c r="T41" s="1016"/>
      <c r="U41" s="1016"/>
      <c r="V41" s="1016"/>
      <c r="W41" s="1016"/>
      <c r="X41" s="1016"/>
      <c r="Y41" s="1016"/>
      <c r="Z41" s="1016"/>
      <c r="AA41" s="1016"/>
      <c r="AB41" s="1016"/>
      <c r="AC41" s="1016"/>
      <c r="AD41" s="1016"/>
      <c r="AE41" s="1016"/>
      <c r="AF41" s="1016"/>
      <c r="AG41" s="1016"/>
    </row>
    <row r="42" spans="1:33">
      <c r="A42" s="196" t="s">
        <v>23</v>
      </c>
      <c r="R42" s="1016"/>
      <c r="S42" s="1016"/>
      <c r="T42" s="1016"/>
      <c r="U42" s="1016"/>
      <c r="V42" s="1016"/>
      <c r="W42" s="1016"/>
      <c r="X42" s="1016"/>
      <c r="Y42" s="1016"/>
      <c r="Z42" s="1016"/>
      <c r="AA42" s="1016"/>
      <c r="AB42" s="1016"/>
      <c r="AC42" s="1016"/>
      <c r="AD42" s="1016"/>
      <c r="AE42" s="1016"/>
      <c r="AF42" s="1016"/>
      <c r="AG42" s="1016"/>
    </row>
    <row r="43" spans="1:33">
      <c r="R43" s="1016"/>
      <c r="S43" s="1016"/>
      <c r="T43" s="1016"/>
      <c r="U43" s="1016"/>
      <c r="V43" s="1016"/>
      <c r="W43" s="1016"/>
      <c r="X43" s="1016"/>
      <c r="Y43" s="1016"/>
      <c r="Z43" s="1016"/>
      <c r="AA43" s="1016"/>
      <c r="AB43" s="1016"/>
      <c r="AC43" s="1016"/>
      <c r="AD43" s="1016"/>
      <c r="AE43" s="1016"/>
      <c r="AF43" s="1016"/>
      <c r="AG43" s="1016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V33" sqref="V33"/>
    </sheetView>
  </sheetViews>
  <sheetFormatPr defaultColWidth="9.140625"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5" t="s">
        <v>405</v>
      </c>
      <c r="C1" s="2083"/>
      <c r="D1" s="2083"/>
      <c r="E1" s="2083"/>
      <c r="F1" s="2083"/>
      <c r="J1" s="799" t="s">
        <v>171</v>
      </c>
      <c r="N1" s="2346" t="s">
        <v>60</v>
      </c>
      <c r="O1" s="2346"/>
      <c r="P1" s="2346"/>
      <c r="Q1" s="2346"/>
      <c r="R1" s="1006"/>
      <c r="S1" s="1006"/>
      <c r="T1" s="1006"/>
      <c r="U1" s="1006"/>
      <c r="V1" s="1006"/>
      <c r="W1" s="1006"/>
      <c r="X1" s="1006"/>
      <c r="Y1" s="1006"/>
      <c r="Z1" s="1006"/>
      <c r="AA1" s="1006"/>
      <c r="AB1" s="1006"/>
      <c r="AC1" s="1006"/>
      <c r="AD1" s="1006"/>
      <c r="AE1" s="1006"/>
      <c r="AF1" s="1006"/>
      <c r="AG1" s="1006"/>
    </row>
    <row r="2" spans="1:33" s="701" customFormat="1" ht="10.5" customHeight="1">
      <c r="B2" s="2126" t="s">
        <v>1</v>
      </c>
      <c r="C2" s="2090"/>
      <c r="D2" s="2090"/>
      <c r="E2" s="2090"/>
      <c r="F2" s="2090"/>
      <c r="N2" s="2126" t="s">
        <v>2</v>
      </c>
      <c r="O2" s="2130"/>
      <c r="P2" s="2130"/>
      <c r="Q2" s="2130"/>
      <c r="R2" s="1006"/>
      <c r="S2" s="1006"/>
      <c r="T2" s="1006"/>
      <c r="U2" s="1006"/>
      <c r="V2" s="1006"/>
      <c r="W2" s="1006"/>
      <c r="X2" s="1006"/>
      <c r="Y2" s="1006"/>
      <c r="Z2" s="1006"/>
      <c r="AA2" s="1006"/>
      <c r="AB2" s="1006"/>
      <c r="AC2" s="1006"/>
      <c r="AD2" s="1006"/>
      <c r="AE2" s="1006"/>
      <c r="AF2" s="1006"/>
      <c r="AG2" s="1006"/>
    </row>
    <row r="3" spans="1:33" s="701" customFormat="1" ht="13.5" customHeight="1">
      <c r="N3" s="2411" t="s">
        <v>556</v>
      </c>
      <c r="O3" s="2411"/>
      <c r="P3" s="2411"/>
      <c r="Q3" s="2411"/>
      <c r="R3" s="1007"/>
      <c r="S3" s="1006"/>
      <c r="T3" s="1006"/>
      <c r="U3" s="1006"/>
      <c r="V3" s="1006"/>
      <c r="W3" s="1006"/>
      <c r="X3" s="1006"/>
      <c r="Y3" s="1006"/>
      <c r="Z3" s="1006"/>
      <c r="AA3" s="1006"/>
      <c r="AB3" s="1006"/>
      <c r="AC3" s="1006"/>
      <c r="AD3" s="1006"/>
      <c r="AE3" s="1006"/>
      <c r="AF3" s="1006"/>
      <c r="AG3" s="1006"/>
    </row>
    <row r="4" spans="1:33" s="701" customFormat="1" ht="15" customHeight="1">
      <c r="B4" s="2133" t="s">
        <v>4</v>
      </c>
      <c r="C4" s="2083"/>
      <c r="D4" s="703"/>
      <c r="E4" s="1006"/>
      <c r="F4" s="1006"/>
      <c r="G4" s="1006"/>
      <c r="H4" s="1006"/>
      <c r="I4" s="864" t="s">
        <v>5</v>
      </c>
      <c r="J4" s="1792"/>
      <c r="K4" s="1792"/>
      <c r="L4" s="1792"/>
      <c r="N4" s="2345"/>
      <c r="O4" s="2345"/>
      <c r="P4" s="2345"/>
      <c r="Q4" s="2345"/>
      <c r="R4" s="1006"/>
      <c r="S4" s="1006"/>
      <c r="T4" s="1006"/>
      <c r="U4" s="1006"/>
      <c r="V4" s="1006"/>
      <c r="W4" s="1006"/>
      <c r="X4" s="1006"/>
      <c r="Y4" s="1006"/>
      <c r="Z4" s="1006"/>
      <c r="AA4" s="1006"/>
      <c r="AB4" s="1006"/>
      <c r="AC4" s="1006"/>
      <c r="AD4" s="1006"/>
      <c r="AE4" s="1006"/>
      <c r="AF4" s="1006"/>
      <c r="AG4" s="1006"/>
    </row>
    <row r="5" spans="1:33" s="701" customFormat="1" ht="9.75" customHeight="1">
      <c r="B5" s="2132" t="s">
        <v>7</v>
      </c>
      <c r="C5" s="2081"/>
      <c r="D5" s="1792"/>
      <c r="E5" s="1792"/>
      <c r="R5" s="1006"/>
      <c r="S5" s="1006"/>
      <c r="T5" s="1006"/>
      <c r="U5" s="1006"/>
      <c r="V5" s="1006"/>
      <c r="W5" s="1006"/>
      <c r="X5" s="1006"/>
      <c r="Y5" s="1006"/>
      <c r="Z5" s="1006"/>
      <c r="AA5" s="1006"/>
      <c r="AB5" s="1006"/>
      <c r="AC5" s="1006"/>
      <c r="AD5" s="1006"/>
      <c r="AE5" s="1006"/>
      <c r="AF5" s="1006"/>
      <c r="AG5" s="1006"/>
    </row>
    <row r="6" spans="1:33" s="701" customFormat="1" ht="12" customHeight="1">
      <c r="A6" s="2127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06"/>
      <c r="S6" s="1006"/>
      <c r="T6" s="1006"/>
      <c r="U6" s="1006"/>
      <c r="V6" s="1006"/>
      <c r="W6" s="1006"/>
      <c r="X6" s="1006"/>
      <c r="Y6" s="1006"/>
      <c r="Z6" s="1006"/>
      <c r="AA6" s="1006"/>
      <c r="AB6" s="1006"/>
      <c r="AC6" s="1006"/>
      <c r="AD6" s="1006"/>
      <c r="AE6" s="1006"/>
      <c r="AF6" s="1006"/>
      <c r="AG6" s="1006"/>
    </row>
    <row r="7" spans="1:33" s="701" customFormat="1" ht="15.75">
      <c r="A7" s="2128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06"/>
      <c r="S7" s="1006"/>
      <c r="T7" s="1006"/>
      <c r="U7" s="1006"/>
      <c r="V7" s="1006"/>
      <c r="W7" s="1006"/>
      <c r="X7" s="1006"/>
      <c r="Y7" s="1006"/>
      <c r="Z7" s="1006"/>
      <c r="AA7" s="1006"/>
      <c r="AB7" s="1006"/>
      <c r="AC7" s="1006"/>
      <c r="AD7" s="1006"/>
      <c r="AE7" s="1006"/>
      <c r="AF7" s="1006"/>
      <c r="AG7" s="1006"/>
    </row>
    <row r="8" spans="1:33" s="701" customFormat="1" ht="9" customHeight="1">
      <c r="A8" s="1477"/>
      <c r="B8" s="1261"/>
      <c r="R8" s="1006"/>
      <c r="S8" s="1006"/>
      <c r="T8" s="1006"/>
      <c r="U8" s="1006"/>
      <c r="V8" s="1006"/>
      <c r="W8" s="1006"/>
      <c r="X8" s="1006"/>
      <c r="Y8" s="1006"/>
      <c r="Z8" s="1006"/>
      <c r="AA8" s="1006"/>
      <c r="AB8" s="1006"/>
      <c r="AC8" s="1006"/>
      <c r="AD8" s="1006"/>
      <c r="AE8" s="1006"/>
      <c r="AF8" s="1006"/>
      <c r="AG8" s="1006"/>
    </row>
    <row r="9" spans="1:33" s="701" customFormat="1">
      <c r="A9" s="2116" t="s">
        <v>9</v>
      </c>
      <c r="B9" s="2122" t="s">
        <v>10</v>
      </c>
      <c r="C9" s="2123"/>
      <c r="D9" s="2123"/>
      <c r="E9" s="2123"/>
      <c r="F9" s="2123"/>
      <c r="G9" s="2123"/>
      <c r="H9" s="2123"/>
      <c r="I9" s="2124"/>
      <c r="J9" s="2122" t="s">
        <v>11</v>
      </c>
      <c r="K9" s="2123"/>
      <c r="L9" s="2123"/>
      <c r="M9" s="2123"/>
      <c r="N9" s="2123"/>
      <c r="O9" s="2123"/>
      <c r="P9" s="2123"/>
      <c r="Q9" s="2124"/>
      <c r="R9" s="1006"/>
      <c r="S9" s="1006"/>
      <c r="T9" s="1006"/>
      <c r="U9" s="1006"/>
      <c r="V9" s="1006"/>
      <c r="W9" s="1006"/>
      <c r="X9" s="1006"/>
      <c r="Y9" s="1006"/>
      <c r="Z9" s="1006"/>
      <c r="AA9" s="1006"/>
      <c r="AB9" s="1006"/>
      <c r="AC9" s="1006"/>
      <c r="AD9" s="1006"/>
      <c r="AE9" s="1006"/>
      <c r="AF9" s="1006"/>
      <c r="AG9" s="1006"/>
    </row>
    <row r="10" spans="1:33" s="701" customFormat="1">
      <c r="A10" s="2117"/>
      <c r="B10" s="2119" t="s">
        <v>555</v>
      </c>
      <c r="C10" s="2120"/>
      <c r="D10" s="2120"/>
      <c r="E10" s="2121"/>
      <c r="F10" s="2119" t="s">
        <v>557</v>
      </c>
      <c r="G10" s="2120"/>
      <c r="H10" s="2120"/>
      <c r="I10" s="2121"/>
      <c r="J10" s="2119" t="s">
        <v>555</v>
      </c>
      <c r="K10" s="2120"/>
      <c r="L10" s="2120"/>
      <c r="M10" s="2121"/>
      <c r="N10" s="2119" t="s">
        <v>557</v>
      </c>
      <c r="O10" s="2120"/>
      <c r="P10" s="2120"/>
      <c r="Q10" s="2121"/>
      <c r="R10" s="1006"/>
      <c r="S10" s="1006"/>
      <c r="T10" s="1006"/>
      <c r="U10" s="1006"/>
      <c r="V10" s="1006"/>
      <c r="W10" s="1006"/>
      <c r="X10" s="1006"/>
      <c r="Y10" s="1006"/>
      <c r="Z10" s="1006"/>
      <c r="AA10" s="1006"/>
      <c r="AB10" s="1006"/>
      <c r="AC10" s="1006"/>
      <c r="AD10" s="1006"/>
      <c r="AE10" s="1006"/>
      <c r="AF10" s="1006"/>
      <c r="AG10" s="1006"/>
    </row>
    <row r="11" spans="1:33" s="701" customFormat="1">
      <c r="A11" s="2117"/>
      <c r="B11" s="2119" t="s">
        <v>14</v>
      </c>
      <c r="C11" s="2120"/>
      <c r="E11" s="1794"/>
      <c r="F11" s="2119" t="s">
        <v>14</v>
      </c>
      <c r="G11" s="2120"/>
      <c r="H11" s="1793"/>
      <c r="I11" s="1794">
        <v>200</v>
      </c>
      <c r="J11" s="2119" t="s">
        <v>14</v>
      </c>
      <c r="K11" s="2120"/>
      <c r="L11" s="1793"/>
      <c r="M11" s="1794"/>
      <c r="N11" s="2119" t="s">
        <v>14</v>
      </c>
      <c r="O11" s="2120"/>
      <c r="P11" s="1793"/>
      <c r="Q11" s="1794">
        <v>200</v>
      </c>
      <c r="R11" s="1006"/>
      <c r="S11" s="1006"/>
      <c r="T11" s="1006"/>
      <c r="U11" s="1006"/>
      <c r="V11" s="1006"/>
      <c r="W11" s="1006"/>
      <c r="X11" s="1006"/>
      <c r="Y11" s="1006"/>
      <c r="Z11" s="1006"/>
      <c r="AA11" s="1006"/>
      <c r="AB11" s="1006"/>
      <c r="AC11" s="1006"/>
      <c r="AD11" s="1006"/>
      <c r="AE11" s="1006"/>
      <c r="AF11" s="1006"/>
      <c r="AG11" s="1006"/>
    </row>
    <row r="12" spans="1:33" s="708" customFormat="1" ht="35.25" customHeight="1">
      <c r="A12" s="2118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2"/>
      <c r="C14" s="1581"/>
      <c r="D14" s="1581"/>
      <c r="E14" s="3083">
        <v>36.75</v>
      </c>
      <c r="F14" s="1581"/>
      <c r="G14" s="1581"/>
      <c r="H14" s="1581"/>
      <c r="I14" s="3083">
        <v>0.08</v>
      </c>
      <c r="J14" s="1582"/>
      <c r="K14" s="1581"/>
      <c r="L14" s="1581"/>
      <c r="M14" s="3083">
        <v>0</v>
      </c>
      <c r="N14" s="1581"/>
      <c r="O14" s="1581"/>
      <c r="P14" s="1581"/>
      <c r="Q14" s="1581">
        <v>0</v>
      </c>
    </row>
    <row r="15" spans="1:33" s="1429" customFormat="1" ht="15">
      <c r="A15" s="1427">
        <v>1</v>
      </c>
      <c r="B15" s="1102"/>
      <c r="C15" s="1581"/>
      <c r="D15" s="1581"/>
      <c r="E15" s="3083">
        <v>33</v>
      </c>
      <c r="F15" s="1581"/>
      <c r="G15" s="1581"/>
      <c r="H15" s="1581"/>
      <c r="I15" s="3083">
        <v>0.08</v>
      </c>
      <c r="J15" s="1582"/>
      <c r="K15" s="1581"/>
      <c r="L15" s="1581"/>
      <c r="M15" s="3083">
        <v>0</v>
      </c>
      <c r="N15" s="1581"/>
      <c r="O15" s="1581"/>
      <c r="P15" s="1581"/>
      <c r="Q15" s="1873">
        <v>0</v>
      </c>
    </row>
    <row r="16" spans="1:33" s="708" customFormat="1" ht="15">
      <c r="A16" s="711">
        <v>2</v>
      </c>
      <c r="B16" s="1102"/>
      <c r="C16" s="1581"/>
      <c r="D16" s="1581"/>
      <c r="E16" s="3083">
        <v>29.55</v>
      </c>
      <c r="F16" s="1581"/>
      <c r="G16" s="1581"/>
      <c r="H16" s="1581"/>
      <c r="I16" s="3083">
        <v>0.08</v>
      </c>
      <c r="J16" s="1582"/>
      <c r="K16" s="1581"/>
      <c r="L16" s="1581"/>
      <c r="M16" s="3083">
        <v>0</v>
      </c>
      <c r="N16" s="1581"/>
      <c r="O16" s="1581"/>
      <c r="P16" s="1581"/>
      <c r="Q16" s="1873">
        <v>0.04</v>
      </c>
    </row>
    <row r="17" spans="1:17" s="708" customFormat="1" ht="15">
      <c r="A17" s="711">
        <v>3</v>
      </c>
      <c r="B17" s="1102"/>
      <c r="C17" s="1581"/>
      <c r="D17" s="1581"/>
      <c r="E17" s="3083">
        <v>27.75</v>
      </c>
      <c r="F17" s="1581"/>
      <c r="G17" s="1581"/>
      <c r="H17" s="1581"/>
      <c r="I17" s="3083">
        <v>0.04</v>
      </c>
      <c r="J17" s="1582"/>
      <c r="K17" s="1581"/>
      <c r="L17" s="1581"/>
      <c r="M17" s="3083">
        <v>0</v>
      </c>
      <c r="N17" s="1581"/>
      <c r="O17" s="1581"/>
      <c r="P17" s="1581"/>
      <c r="Q17" s="1873">
        <v>0</v>
      </c>
    </row>
    <row r="18" spans="1:17" s="708" customFormat="1" ht="15">
      <c r="A18" s="711">
        <v>4</v>
      </c>
      <c r="B18" s="1102"/>
      <c r="C18" s="1581"/>
      <c r="D18" s="1581"/>
      <c r="E18" s="3083">
        <v>26.4</v>
      </c>
      <c r="F18" s="1581"/>
      <c r="G18" s="1581"/>
      <c r="H18" s="1581"/>
      <c r="I18" s="3083">
        <v>0.08</v>
      </c>
      <c r="J18" s="1582"/>
      <c r="K18" s="1581"/>
      <c r="L18" s="1581"/>
      <c r="M18" s="3083">
        <v>0</v>
      </c>
      <c r="N18" s="1581"/>
      <c r="O18" s="1581"/>
      <c r="P18" s="1581"/>
      <c r="Q18" s="1873">
        <v>0</v>
      </c>
    </row>
    <row r="19" spans="1:17" s="708" customFormat="1" ht="15">
      <c r="A19" s="711">
        <v>5</v>
      </c>
      <c r="B19" s="1102"/>
      <c r="C19" s="1581"/>
      <c r="D19" s="1581"/>
      <c r="E19" s="3083">
        <v>31.5</v>
      </c>
      <c r="F19" s="1581"/>
      <c r="G19" s="1581"/>
      <c r="H19" s="1581"/>
      <c r="I19" s="3083">
        <v>0.04</v>
      </c>
      <c r="J19" s="1582"/>
      <c r="K19" s="1581"/>
      <c r="L19" s="1581"/>
      <c r="M19" s="3083">
        <v>0</v>
      </c>
      <c r="N19" s="1581"/>
      <c r="O19" s="1581"/>
      <c r="P19" s="1581"/>
      <c r="Q19" s="1873">
        <v>0</v>
      </c>
    </row>
    <row r="20" spans="1:17" s="708" customFormat="1" ht="15">
      <c r="A20" s="711">
        <v>6</v>
      </c>
      <c r="B20" s="1102"/>
      <c r="C20" s="1581"/>
      <c r="D20" s="1581"/>
      <c r="E20" s="3083">
        <v>50.1</v>
      </c>
      <c r="F20" s="1581"/>
      <c r="G20" s="1581"/>
      <c r="H20" s="1581"/>
      <c r="I20" s="3083">
        <v>0.08</v>
      </c>
      <c r="J20" s="1582"/>
      <c r="K20" s="1581"/>
      <c r="L20" s="1581"/>
      <c r="M20" s="3083">
        <v>0</v>
      </c>
      <c r="N20" s="1581"/>
      <c r="O20" s="1581"/>
      <c r="P20" s="1581"/>
      <c r="Q20" s="1873">
        <v>0.04</v>
      </c>
    </row>
    <row r="21" spans="1:17" s="708" customFormat="1" ht="15">
      <c r="A21" s="711">
        <v>7</v>
      </c>
      <c r="B21" s="1102"/>
      <c r="C21" s="1581"/>
      <c r="D21" s="1581"/>
      <c r="E21" s="3084">
        <v>43.2</v>
      </c>
      <c r="F21" s="1581"/>
      <c r="G21" s="1581"/>
      <c r="H21" s="1581"/>
      <c r="I21" s="3084">
        <v>0.52</v>
      </c>
      <c r="J21" s="1582"/>
      <c r="K21" s="1581"/>
      <c r="L21" s="1581"/>
      <c r="M21" s="3083">
        <v>0</v>
      </c>
      <c r="N21" s="1581"/>
      <c r="O21" s="1581"/>
      <c r="P21" s="1581"/>
      <c r="Q21" s="1873">
        <v>0.04</v>
      </c>
    </row>
    <row r="22" spans="1:17" s="708" customFormat="1" ht="15">
      <c r="A22" s="711">
        <v>8</v>
      </c>
      <c r="B22" s="1102"/>
      <c r="C22" s="1581"/>
      <c r="D22" s="1581"/>
      <c r="E22" s="3084">
        <v>48.15</v>
      </c>
      <c r="F22" s="1581"/>
      <c r="G22" s="1581"/>
      <c r="H22" s="1581"/>
      <c r="I22" s="3084">
        <v>0.32</v>
      </c>
      <c r="J22" s="1582"/>
      <c r="K22" s="1581"/>
      <c r="L22" s="1581"/>
      <c r="M22" s="3083">
        <v>0</v>
      </c>
      <c r="N22" s="1581"/>
      <c r="O22" s="1581"/>
      <c r="P22" s="1581"/>
      <c r="Q22" s="1873">
        <v>0</v>
      </c>
    </row>
    <row r="23" spans="1:17" s="708" customFormat="1" ht="15">
      <c r="A23" s="711">
        <v>9</v>
      </c>
      <c r="B23" s="1102"/>
      <c r="C23" s="1581"/>
      <c r="D23" s="1581"/>
      <c r="E23" s="3084">
        <v>48.75</v>
      </c>
      <c r="F23" s="1581"/>
      <c r="G23" s="1581"/>
      <c r="H23" s="1581"/>
      <c r="I23" s="3084">
        <v>0.24</v>
      </c>
      <c r="J23" s="1582"/>
      <c r="K23" s="1581"/>
      <c r="L23" s="1581"/>
      <c r="M23" s="3083">
        <v>0</v>
      </c>
      <c r="N23" s="1581"/>
      <c r="O23" s="1581"/>
      <c r="P23" s="1581"/>
      <c r="Q23" s="1873">
        <v>0.04</v>
      </c>
    </row>
    <row r="24" spans="1:17" s="708" customFormat="1" ht="15">
      <c r="A24" s="711">
        <v>10</v>
      </c>
      <c r="B24" s="1102"/>
      <c r="C24" s="1581"/>
      <c r="D24" s="1581"/>
      <c r="E24" s="3084">
        <v>49.05</v>
      </c>
      <c r="F24" s="1581"/>
      <c r="G24" s="1581"/>
      <c r="H24" s="1581"/>
      <c r="I24" s="3084">
        <v>0.44</v>
      </c>
      <c r="J24" s="1582"/>
      <c r="K24" s="1581"/>
      <c r="L24" s="1581"/>
      <c r="M24" s="3083">
        <v>0</v>
      </c>
      <c r="N24" s="1581"/>
      <c r="O24" s="1581"/>
      <c r="P24" s="1581"/>
      <c r="Q24" s="1873">
        <v>0</v>
      </c>
    </row>
    <row r="25" spans="1:17" s="708" customFormat="1" ht="15">
      <c r="A25" s="711">
        <v>11</v>
      </c>
      <c r="B25" s="1102"/>
      <c r="C25" s="1581"/>
      <c r="D25" s="1581"/>
      <c r="E25" s="3084">
        <v>45.75</v>
      </c>
      <c r="F25" s="1581"/>
      <c r="G25" s="1581"/>
      <c r="H25" s="1581"/>
      <c r="I25" s="3084">
        <v>0.84</v>
      </c>
      <c r="J25" s="1582"/>
      <c r="K25" s="1581"/>
      <c r="L25" s="1581"/>
      <c r="M25" s="3083">
        <v>0</v>
      </c>
      <c r="N25" s="1581"/>
      <c r="O25" s="1581"/>
      <c r="P25" s="1581"/>
      <c r="Q25" s="1873">
        <v>0.12</v>
      </c>
    </row>
    <row r="26" spans="1:17" s="708" customFormat="1" ht="15">
      <c r="A26" s="711">
        <v>12</v>
      </c>
      <c r="B26" s="1102"/>
      <c r="C26" s="1581"/>
      <c r="D26" s="1581"/>
      <c r="E26" s="3084">
        <v>44.7</v>
      </c>
      <c r="F26" s="1581"/>
      <c r="G26" s="1581"/>
      <c r="H26" s="1581"/>
      <c r="I26" s="3084">
        <v>0.96</v>
      </c>
      <c r="J26" s="1582"/>
      <c r="K26" s="1581"/>
      <c r="L26" s="1581"/>
      <c r="M26" s="3083">
        <v>0</v>
      </c>
      <c r="N26" s="1581"/>
      <c r="O26" s="1581"/>
      <c r="P26" s="1581"/>
      <c r="Q26" s="1873">
        <v>0.16</v>
      </c>
    </row>
    <row r="27" spans="1:17" s="708" customFormat="1" ht="15">
      <c r="A27" s="711">
        <v>13</v>
      </c>
      <c r="B27" s="1102"/>
      <c r="C27" s="1581"/>
      <c r="D27" s="1581"/>
      <c r="E27" s="3084">
        <v>44.1</v>
      </c>
      <c r="F27" s="1581"/>
      <c r="G27" s="1581"/>
      <c r="H27" s="1581"/>
      <c r="I27" s="3084">
        <v>0.84</v>
      </c>
      <c r="J27" s="1582"/>
      <c r="K27" s="1581"/>
      <c r="L27" s="1581"/>
      <c r="M27" s="3083">
        <v>0</v>
      </c>
      <c r="N27" s="1581"/>
      <c r="O27" s="1581"/>
      <c r="P27" s="1581"/>
      <c r="Q27" s="1873">
        <v>0.08</v>
      </c>
    </row>
    <row r="28" spans="1:17" s="708" customFormat="1" ht="15">
      <c r="A28" s="711">
        <v>14</v>
      </c>
      <c r="B28" s="1102"/>
      <c r="C28" s="1581"/>
      <c r="D28" s="1581"/>
      <c r="E28" s="3084">
        <v>46.95</v>
      </c>
      <c r="F28" s="1581"/>
      <c r="G28" s="1581"/>
      <c r="H28" s="1581"/>
      <c r="I28" s="3084">
        <v>0.76</v>
      </c>
      <c r="J28" s="1582"/>
      <c r="K28" s="1581"/>
      <c r="L28" s="1581"/>
      <c r="M28" s="3083">
        <v>0</v>
      </c>
      <c r="N28" s="1581"/>
      <c r="O28" s="1581"/>
      <c r="P28" s="1581"/>
      <c r="Q28" s="1873">
        <v>0</v>
      </c>
    </row>
    <row r="29" spans="1:17" s="708" customFormat="1" ht="15">
      <c r="A29" s="711">
        <v>15</v>
      </c>
      <c r="B29" s="1102"/>
      <c r="C29" s="1581"/>
      <c r="D29" s="1581"/>
      <c r="E29" s="3084">
        <v>50.25</v>
      </c>
      <c r="F29" s="1581"/>
      <c r="G29" s="1581"/>
      <c r="H29" s="1581"/>
      <c r="I29" s="3084">
        <v>0.48</v>
      </c>
      <c r="J29" s="1582"/>
      <c r="K29" s="1581"/>
      <c r="L29" s="1581"/>
      <c r="M29" s="3083">
        <v>0</v>
      </c>
      <c r="N29" s="1581"/>
      <c r="O29" s="1581"/>
      <c r="P29" s="1581"/>
      <c r="Q29" s="1873">
        <v>0.08</v>
      </c>
    </row>
    <row r="30" spans="1:17" s="708" customFormat="1" ht="15">
      <c r="A30" s="711">
        <v>16</v>
      </c>
      <c r="B30" s="1102"/>
      <c r="C30" s="1581"/>
      <c r="D30" s="1581"/>
      <c r="E30" s="3083">
        <v>51.15</v>
      </c>
      <c r="F30" s="1581"/>
      <c r="G30" s="1581"/>
      <c r="H30" s="1581"/>
      <c r="I30" s="3083">
        <v>0.76</v>
      </c>
      <c r="J30" s="1582"/>
      <c r="K30" s="1581"/>
      <c r="L30" s="1581"/>
      <c r="M30" s="3083">
        <v>0</v>
      </c>
      <c r="N30" s="1581"/>
      <c r="O30" s="1581"/>
      <c r="P30" s="1581"/>
      <c r="Q30" s="1873">
        <v>0</v>
      </c>
    </row>
    <row r="31" spans="1:17" s="712" customFormat="1" ht="15">
      <c r="A31" s="711">
        <v>17</v>
      </c>
      <c r="B31" s="1102"/>
      <c r="C31" s="1581"/>
      <c r="D31" s="1581"/>
      <c r="E31" s="3083">
        <v>56.85</v>
      </c>
      <c r="F31" s="1581"/>
      <c r="G31" s="1581"/>
      <c r="H31" s="1581"/>
      <c r="I31" s="3083">
        <v>0.92</v>
      </c>
      <c r="J31" s="1582"/>
      <c r="K31" s="1581"/>
      <c r="L31" s="1581"/>
      <c r="M31" s="3083">
        <v>0</v>
      </c>
      <c r="N31" s="1581"/>
      <c r="O31" s="1581"/>
      <c r="P31" s="1581"/>
      <c r="Q31" s="1873">
        <v>0.04</v>
      </c>
    </row>
    <row r="32" spans="1:17" s="712" customFormat="1" ht="15">
      <c r="A32" s="711">
        <v>18</v>
      </c>
      <c r="B32" s="1102"/>
      <c r="C32" s="1581"/>
      <c r="D32" s="1581"/>
      <c r="E32" s="3083">
        <v>68.55</v>
      </c>
      <c r="F32" s="1581"/>
      <c r="G32" s="1581"/>
      <c r="H32" s="1581"/>
      <c r="I32" s="3083">
        <v>1.04</v>
      </c>
      <c r="J32" s="1582"/>
      <c r="K32" s="1581"/>
      <c r="L32" s="1581"/>
      <c r="M32" s="3083">
        <v>0</v>
      </c>
      <c r="N32" s="1581"/>
      <c r="O32" s="1581"/>
      <c r="P32" s="1581"/>
      <c r="Q32" s="1873">
        <v>0.04</v>
      </c>
    </row>
    <row r="33" spans="1:33" s="712" customFormat="1" ht="15">
      <c r="A33" s="711">
        <v>19</v>
      </c>
      <c r="B33" s="1102"/>
      <c r="C33" s="1581"/>
      <c r="D33" s="1581"/>
      <c r="E33" s="3084">
        <v>69.150000000000006</v>
      </c>
      <c r="F33" s="1581"/>
      <c r="G33" s="1581"/>
      <c r="H33" s="1581"/>
      <c r="I33" s="3084">
        <v>0.48</v>
      </c>
      <c r="J33" s="1582"/>
      <c r="K33" s="1581"/>
      <c r="L33" s="1581"/>
      <c r="M33" s="3083">
        <v>0</v>
      </c>
      <c r="N33" s="1581"/>
      <c r="O33" s="1581"/>
      <c r="P33" s="1581"/>
      <c r="Q33" s="1873">
        <v>0.04</v>
      </c>
    </row>
    <row r="34" spans="1:33" s="712" customFormat="1" ht="15">
      <c r="A34" s="711">
        <v>20</v>
      </c>
      <c r="B34" s="1102"/>
      <c r="C34" s="1581"/>
      <c r="D34" s="1581"/>
      <c r="E34" s="3084">
        <v>80.400000000000006</v>
      </c>
      <c r="F34" s="1581"/>
      <c r="G34" s="1581"/>
      <c r="H34" s="1581"/>
      <c r="I34" s="3084">
        <v>0.76</v>
      </c>
      <c r="J34" s="1582"/>
      <c r="K34" s="1581"/>
      <c r="L34" s="1581"/>
      <c r="M34" s="3083">
        <v>0</v>
      </c>
      <c r="N34" s="1581"/>
      <c r="O34" s="1581"/>
      <c r="P34" s="1581"/>
      <c r="Q34" s="1873">
        <v>0.08</v>
      </c>
    </row>
    <row r="35" spans="1:33" s="712" customFormat="1" ht="15">
      <c r="A35" s="711">
        <v>21</v>
      </c>
      <c r="B35" s="1102"/>
      <c r="C35" s="1581"/>
      <c r="D35" s="1581"/>
      <c r="E35" s="3083">
        <v>71.849999999999994</v>
      </c>
      <c r="F35" s="1581"/>
      <c r="G35" s="1581"/>
      <c r="H35" s="1581"/>
      <c r="I35" s="3083">
        <v>0.36</v>
      </c>
      <c r="J35" s="1582"/>
      <c r="K35" s="1581"/>
      <c r="L35" s="1581"/>
      <c r="M35" s="3083">
        <v>0</v>
      </c>
      <c r="N35" s="1581"/>
      <c r="O35" s="1581"/>
      <c r="P35" s="1581"/>
      <c r="Q35" s="1873">
        <v>0</v>
      </c>
    </row>
    <row r="36" spans="1:33" s="712" customFormat="1" ht="15">
      <c r="A36" s="711">
        <v>22</v>
      </c>
      <c r="B36" s="1102"/>
      <c r="C36" s="1581"/>
      <c r="D36" s="1581"/>
      <c r="E36" s="3083">
        <v>61.35</v>
      </c>
      <c r="F36" s="1581"/>
      <c r="G36" s="1581"/>
      <c r="H36" s="1581"/>
      <c r="I36" s="3083">
        <v>0.92</v>
      </c>
      <c r="J36" s="1582"/>
      <c r="K36" s="1581"/>
      <c r="L36" s="1581"/>
      <c r="M36" s="3083">
        <v>0</v>
      </c>
      <c r="N36" s="1581"/>
      <c r="O36" s="1581"/>
      <c r="P36" s="1581"/>
      <c r="Q36" s="1873">
        <v>0</v>
      </c>
    </row>
    <row r="37" spans="1:33" s="712" customFormat="1" ht="15">
      <c r="A37" s="711">
        <v>23</v>
      </c>
      <c r="B37" s="1102"/>
      <c r="C37" s="1581"/>
      <c r="D37" s="1581"/>
      <c r="E37" s="3085">
        <v>43.8</v>
      </c>
      <c r="F37" s="1581"/>
      <c r="G37" s="1581"/>
      <c r="H37" s="1581"/>
      <c r="I37" s="3085">
        <v>0.36</v>
      </c>
      <c r="J37" s="1582"/>
      <c r="K37" s="1581"/>
      <c r="L37" s="1581"/>
      <c r="M37" s="3085"/>
      <c r="N37" s="1581"/>
      <c r="O37" s="1581"/>
      <c r="P37" s="1581"/>
      <c r="Q37" s="1873">
        <v>0</v>
      </c>
    </row>
    <row r="38" spans="1:33" s="712" customFormat="1" ht="15">
      <c r="A38" s="711" t="s">
        <v>19</v>
      </c>
      <c r="B38" s="1173"/>
      <c r="C38" s="1583"/>
      <c r="D38" s="1583"/>
      <c r="E38" s="1584">
        <f>SUM(E14:E37)</f>
        <v>1159.0499999999997</v>
      </c>
      <c r="F38" s="1584"/>
      <c r="G38" s="1584"/>
      <c r="H38" s="1584"/>
      <c r="I38" s="1584">
        <f>SUM(I14:I37)</f>
        <v>11.479999999999997</v>
      </c>
      <c r="J38" s="1584"/>
      <c r="K38" s="1584"/>
      <c r="L38" s="1584"/>
      <c r="M38" s="1584">
        <f>SUM(M14:M37)</f>
        <v>0</v>
      </c>
      <c r="N38" s="1584"/>
      <c r="O38" s="1584"/>
      <c r="P38" s="1584"/>
      <c r="Q38" s="1584">
        <f>SUM(Q14:Q37)</f>
        <v>0.8</v>
      </c>
    </row>
    <row r="39" spans="1:33" s="701" customFormat="1" ht="12.75" customHeight="1">
      <c r="A39" s="701" t="s">
        <v>20</v>
      </c>
      <c r="R39" s="1006"/>
      <c r="S39" s="1006"/>
      <c r="T39" s="1006"/>
      <c r="U39" s="1006"/>
      <c r="V39" s="1006"/>
      <c r="W39" s="1006"/>
      <c r="X39" s="1006"/>
      <c r="Y39" s="1006"/>
      <c r="Z39" s="1006"/>
      <c r="AA39" s="1006"/>
      <c r="AB39" s="1006"/>
      <c r="AC39" s="1006"/>
      <c r="AD39" s="1006"/>
      <c r="AE39" s="1006"/>
      <c r="AF39" s="1006"/>
      <c r="AG39" s="1006"/>
    </row>
    <row r="40" spans="1:33" s="701" customFormat="1" ht="12.75" customHeight="1">
      <c r="A40" s="701" t="s">
        <v>21</v>
      </c>
      <c r="R40" s="1006"/>
      <c r="S40" s="1006"/>
      <c r="T40" s="1006"/>
      <c r="U40" s="1006"/>
      <c r="V40" s="1006"/>
      <c r="W40" s="1006"/>
      <c r="X40" s="1006"/>
      <c r="Y40" s="1006"/>
      <c r="Z40" s="1006"/>
      <c r="AA40" s="1006"/>
      <c r="AB40" s="1006"/>
      <c r="AC40" s="1006"/>
      <c r="AD40" s="1006"/>
      <c r="AE40" s="1006"/>
      <c r="AF40" s="1006"/>
      <c r="AG40" s="1006"/>
    </row>
    <row r="41" spans="1:33">
      <c r="A41" s="701" t="s">
        <v>563</v>
      </c>
      <c r="K41" s="701"/>
      <c r="L41" s="701"/>
      <c r="M41" s="701"/>
      <c r="N41" s="701"/>
      <c r="O41" s="701"/>
      <c r="P41" s="701"/>
      <c r="Q41" s="701"/>
      <c r="R41" s="1008"/>
      <c r="S41" s="1008"/>
      <c r="T41" s="1008"/>
      <c r="U41" s="1008"/>
      <c r="V41" s="1008"/>
      <c r="W41" s="1008"/>
      <c r="X41" s="1008"/>
      <c r="Y41" s="1008"/>
      <c r="Z41" s="1008"/>
      <c r="AA41" s="1008"/>
      <c r="AB41" s="1008"/>
      <c r="AC41" s="1008"/>
      <c r="AD41" s="1008"/>
      <c r="AE41" s="1008"/>
      <c r="AF41" s="1008"/>
      <c r="AG41" s="1008"/>
    </row>
    <row r="42" spans="1:33">
      <c r="A42" s="701" t="s">
        <v>23</v>
      </c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W58" sqref="W58"/>
    </sheetView>
  </sheetViews>
  <sheetFormatPr defaultColWidth="9.140625"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5" t="s">
        <v>405</v>
      </c>
      <c r="C1" s="2083"/>
      <c r="D1" s="2083"/>
      <c r="E1" s="2083"/>
      <c r="F1" s="2083"/>
      <c r="J1" s="799" t="s">
        <v>171</v>
      </c>
      <c r="N1" s="2346" t="s">
        <v>60</v>
      </c>
      <c r="O1" s="2346"/>
      <c r="P1" s="2346"/>
      <c r="Q1" s="2346"/>
      <c r="R1" s="1006"/>
      <c r="S1" s="1006"/>
      <c r="T1" s="1006"/>
      <c r="U1" s="1006"/>
      <c r="V1" s="1006"/>
      <c r="W1" s="1006"/>
      <c r="X1" s="1006"/>
      <c r="Y1" s="1006"/>
      <c r="Z1" s="1006"/>
      <c r="AA1" s="1006"/>
      <c r="AB1" s="1006"/>
      <c r="AC1" s="1006"/>
      <c r="AD1" s="1006"/>
      <c r="AE1" s="1006"/>
      <c r="AF1" s="1006"/>
      <c r="AG1" s="1006"/>
    </row>
    <row r="2" spans="1:33" s="701" customFormat="1" ht="10.5" customHeight="1">
      <c r="B2" s="2126" t="s">
        <v>1</v>
      </c>
      <c r="C2" s="2090"/>
      <c r="D2" s="2090"/>
      <c r="E2" s="2090"/>
      <c r="F2" s="2090"/>
      <c r="N2" s="2126" t="s">
        <v>2</v>
      </c>
      <c r="O2" s="2130"/>
      <c r="P2" s="2130"/>
      <c r="Q2" s="2130"/>
      <c r="R2" s="1006"/>
      <c r="S2" s="1006"/>
      <c r="T2" s="1006"/>
      <c r="U2" s="1006"/>
      <c r="V2" s="1006"/>
      <c r="W2" s="1006"/>
      <c r="X2" s="1006"/>
      <c r="Y2" s="1006"/>
      <c r="Z2" s="1006"/>
      <c r="AA2" s="1006"/>
      <c r="AB2" s="1006"/>
      <c r="AC2" s="1006"/>
      <c r="AD2" s="1006"/>
      <c r="AE2" s="1006"/>
      <c r="AF2" s="1006"/>
      <c r="AG2" s="1006"/>
    </row>
    <row r="3" spans="1:33" s="701" customFormat="1" ht="13.5" customHeight="1">
      <c r="N3" s="2411" t="s">
        <v>643</v>
      </c>
      <c r="O3" s="2411"/>
      <c r="P3" s="2411"/>
      <c r="Q3" s="2411"/>
      <c r="R3" s="1007"/>
      <c r="S3" s="1006"/>
      <c r="T3" s="1006"/>
      <c r="U3" s="1006"/>
      <c r="V3" s="1006"/>
      <c r="W3" s="1006"/>
      <c r="X3" s="1006"/>
      <c r="Y3" s="1006"/>
      <c r="Z3" s="1006"/>
      <c r="AA3" s="1006"/>
      <c r="AB3" s="1006"/>
      <c r="AC3" s="1006"/>
      <c r="AD3" s="1006"/>
      <c r="AE3" s="1006"/>
      <c r="AF3" s="1006"/>
      <c r="AG3" s="1006"/>
    </row>
    <row r="4" spans="1:33" s="701" customFormat="1" ht="15" customHeight="1">
      <c r="B4" s="2133" t="s">
        <v>644</v>
      </c>
      <c r="C4" s="2083"/>
      <c r="D4" s="703"/>
      <c r="E4" s="1006"/>
      <c r="F4" s="1006"/>
      <c r="G4" s="1006"/>
      <c r="H4" s="1006"/>
      <c r="I4" s="864" t="s">
        <v>5</v>
      </c>
      <c r="J4" s="1792"/>
      <c r="K4" s="1792"/>
      <c r="L4" s="1792"/>
      <c r="N4" s="2345"/>
      <c r="O4" s="2345"/>
      <c r="P4" s="2345"/>
      <c r="Q4" s="2345"/>
      <c r="R4" s="1006"/>
      <c r="S4" s="1006"/>
      <c r="T4" s="1006"/>
      <c r="U4" s="1006"/>
      <c r="V4" s="1006"/>
      <c r="W4" s="1006"/>
      <c r="X4" s="1006"/>
      <c r="Y4" s="1006"/>
      <c r="Z4" s="1006"/>
      <c r="AA4" s="1006"/>
      <c r="AB4" s="1006"/>
      <c r="AC4" s="1006"/>
      <c r="AD4" s="1006"/>
      <c r="AE4" s="1006"/>
      <c r="AF4" s="1006"/>
      <c r="AG4" s="1006"/>
    </row>
    <row r="5" spans="1:33" s="701" customFormat="1" ht="9.75" customHeight="1">
      <c r="B5" s="2132" t="s">
        <v>7</v>
      </c>
      <c r="C5" s="2081"/>
      <c r="D5" s="1792"/>
      <c r="E5" s="1792"/>
      <c r="R5" s="1006"/>
      <c r="S5" s="1006"/>
      <c r="T5" s="1006"/>
      <c r="U5" s="1006"/>
      <c r="V5" s="1006"/>
      <c r="W5" s="1006"/>
      <c r="X5" s="1006"/>
      <c r="Y5" s="1006"/>
      <c r="Z5" s="1006"/>
      <c r="AA5" s="1006"/>
      <c r="AB5" s="1006"/>
      <c r="AC5" s="1006"/>
      <c r="AD5" s="1006"/>
      <c r="AE5" s="1006"/>
      <c r="AF5" s="1006"/>
      <c r="AG5" s="1006"/>
    </row>
    <row r="6" spans="1:33" s="701" customFormat="1" ht="12" customHeight="1">
      <c r="A6" s="2127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06"/>
      <c r="S6" s="1006"/>
      <c r="T6" s="1006"/>
      <c r="U6" s="1006"/>
      <c r="V6" s="1006"/>
      <c r="W6" s="1006"/>
      <c r="X6" s="1006"/>
      <c r="Y6" s="1006"/>
      <c r="Z6" s="1006"/>
      <c r="AA6" s="1006"/>
      <c r="AB6" s="1006"/>
      <c r="AC6" s="1006"/>
      <c r="AD6" s="1006"/>
      <c r="AE6" s="1006"/>
      <c r="AF6" s="1006"/>
      <c r="AG6" s="1006"/>
    </row>
    <row r="7" spans="1:33" s="701" customFormat="1" ht="15.75">
      <c r="A7" s="2128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06"/>
      <c r="S7" s="1006"/>
      <c r="T7" s="1006"/>
      <c r="U7" s="1006"/>
      <c r="V7" s="1006"/>
      <c r="W7" s="1006"/>
      <c r="X7" s="1006"/>
      <c r="Y7" s="1006"/>
      <c r="Z7" s="1006"/>
      <c r="AA7" s="1006"/>
      <c r="AB7" s="1006"/>
      <c r="AC7" s="1006"/>
      <c r="AD7" s="1006"/>
      <c r="AE7" s="1006"/>
      <c r="AF7" s="1006"/>
      <c r="AG7" s="1006"/>
    </row>
    <row r="8" spans="1:33" s="701" customFormat="1" ht="9" customHeight="1">
      <c r="A8" s="1477"/>
      <c r="B8" s="1261"/>
      <c r="R8" s="1006"/>
      <c r="S8" s="1006"/>
      <c r="T8" s="1006"/>
      <c r="U8" s="1006"/>
      <c r="V8" s="1006"/>
      <c r="W8" s="1006"/>
      <c r="X8" s="1006"/>
      <c r="Y8" s="1006"/>
      <c r="Z8" s="1006"/>
      <c r="AA8" s="1006"/>
      <c r="AB8" s="1006"/>
      <c r="AC8" s="1006"/>
      <c r="AD8" s="1006"/>
      <c r="AE8" s="1006"/>
      <c r="AF8" s="1006"/>
      <c r="AG8" s="1006"/>
    </row>
    <row r="9" spans="1:33" s="701" customFormat="1">
      <c r="A9" s="2116" t="s">
        <v>9</v>
      </c>
      <c r="B9" s="2122" t="s">
        <v>10</v>
      </c>
      <c r="C9" s="2123"/>
      <c r="D9" s="2123"/>
      <c r="E9" s="2123"/>
      <c r="F9" s="2123"/>
      <c r="G9" s="2123"/>
      <c r="H9" s="2123"/>
      <c r="I9" s="2124"/>
      <c r="J9" s="2122" t="s">
        <v>11</v>
      </c>
      <c r="K9" s="2123"/>
      <c r="L9" s="2123"/>
      <c r="M9" s="2123"/>
      <c r="N9" s="2123"/>
      <c r="O9" s="2123"/>
      <c r="P9" s="2123"/>
      <c r="Q9" s="2124"/>
      <c r="R9" s="1006"/>
      <c r="S9" s="1006"/>
      <c r="T9" s="1006"/>
      <c r="U9" s="1006"/>
      <c r="V9" s="1006"/>
      <c r="W9" s="1006"/>
      <c r="X9" s="1006"/>
      <c r="Y9" s="1006"/>
      <c r="Z9" s="1006"/>
      <c r="AA9" s="1006"/>
      <c r="AB9" s="1006"/>
      <c r="AC9" s="1006"/>
      <c r="AD9" s="1006"/>
      <c r="AE9" s="1006"/>
      <c r="AF9" s="1006"/>
      <c r="AG9" s="1006"/>
    </row>
    <row r="10" spans="1:33" s="701" customFormat="1">
      <c r="A10" s="2117"/>
      <c r="B10" s="2119" t="s">
        <v>645</v>
      </c>
      <c r="C10" s="2120"/>
      <c r="D10" s="2120"/>
      <c r="E10" s="2121"/>
      <c r="F10" s="2119"/>
      <c r="G10" s="2120"/>
      <c r="H10" s="2120"/>
      <c r="I10" s="2121"/>
      <c r="J10" s="2119" t="s">
        <v>645</v>
      </c>
      <c r="K10" s="2120"/>
      <c r="L10" s="2120"/>
      <c r="M10" s="2121"/>
      <c r="N10" s="2119"/>
      <c r="O10" s="2120"/>
      <c r="P10" s="2120"/>
      <c r="Q10" s="2121"/>
      <c r="R10" s="1006"/>
      <c r="S10" s="1006"/>
      <c r="T10" s="1006"/>
      <c r="U10" s="1006"/>
      <c r="V10" s="1006"/>
      <c r="W10" s="1006"/>
      <c r="X10" s="1006"/>
      <c r="Y10" s="1006"/>
      <c r="Z10" s="1006"/>
      <c r="AA10" s="1006"/>
      <c r="AB10" s="1006"/>
      <c r="AC10" s="1006"/>
      <c r="AD10" s="1006"/>
      <c r="AE10" s="1006"/>
      <c r="AF10" s="1006"/>
      <c r="AG10" s="1006"/>
    </row>
    <row r="11" spans="1:33" s="701" customFormat="1">
      <c r="A11" s="2117"/>
      <c r="B11" s="2119" t="s">
        <v>646</v>
      </c>
      <c r="C11" s="2120"/>
      <c r="E11" s="1794"/>
      <c r="F11" s="2119" t="s">
        <v>646</v>
      </c>
      <c r="G11" s="2120"/>
      <c r="H11" s="1793"/>
      <c r="I11" s="1794"/>
      <c r="J11" s="2119" t="s">
        <v>646</v>
      </c>
      <c r="K11" s="2120"/>
      <c r="L11" s="1793"/>
      <c r="M11" s="1794"/>
      <c r="N11" s="2119" t="s">
        <v>646</v>
      </c>
      <c r="O11" s="2120"/>
      <c r="P11" s="1793"/>
      <c r="Q11" s="1794"/>
      <c r="R11" s="1006"/>
      <c r="S11" s="1006"/>
      <c r="T11" s="1006"/>
      <c r="U11" s="1006"/>
      <c r="V11" s="1006"/>
      <c r="W11" s="1006"/>
      <c r="X11" s="1006"/>
      <c r="Y11" s="1006"/>
      <c r="Z11" s="1006"/>
      <c r="AA11" s="1006"/>
      <c r="AB11" s="1006"/>
      <c r="AC11" s="1006"/>
      <c r="AD11" s="1006"/>
      <c r="AE11" s="1006"/>
      <c r="AF11" s="1006"/>
      <c r="AG11" s="1006"/>
    </row>
    <row r="12" spans="1:33" s="708" customFormat="1" ht="35.25" customHeight="1">
      <c r="A12" s="2118"/>
      <c r="B12" s="707" t="s">
        <v>16</v>
      </c>
      <c r="C12" s="707" t="s">
        <v>17</v>
      </c>
      <c r="D12" s="707"/>
      <c r="E12" s="707" t="s">
        <v>647</v>
      </c>
      <c r="F12" s="707" t="s">
        <v>16</v>
      </c>
      <c r="G12" s="707" t="s">
        <v>17</v>
      </c>
      <c r="H12" s="707"/>
      <c r="I12" s="707" t="s">
        <v>647</v>
      </c>
      <c r="J12" s="707" t="s">
        <v>16</v>
      </c>
      <c r="K12" s="707" t="s">
        <v>17</v>
      </c>
      <c r="L12" s="707"/>
      <c r="M12" s="707" t="s">
        <v>647</v>
      </c>
      <c r="N12" s="707" t="s">
        <v>16</v>
      </c>
      <c r="O12" s="707" t="s">
        <v>17</v>
      </c>
      <c r="P12" s="707"/>
      <c r="Q12" s="707" t="s">
        <v>647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2"/>
      <c r="C14" s="1581"/>
      <c r="D14" s="1581"/>
      <c r="E14" s="1581">
        <v>5</v>
      </c>
      <c r="F14" s="1581"/>
      <c r="G14" s="1581"/>
      <c r="H14" s="1581"/>
      <c r="I14" s="1581"/>
      <c r="J14" s="1582"/>
      <c r="K14" s="1581"/>
      <c r="L14" s="1581"/>
      <c r="M14" s="1581">
        <v>1.038</v>
      </c>
      <c r="N14" s="1581"/>
      <c r="O14" s="1581"/>
      <c r="P14" s="1581"/>
      <c r="Q14" s="1581"/>
    </row>
    <row r="15" spans="1:33" s="1429" customFormat="1" ht="15">
      <c r="A15" s="1427">
        <v>1</v>
      </c>
      <c r="B15" s="1102"/>
      <c r="C15" s="1581"/>
      <c r="D15" s="1581"/>
      <c r="E15" s="1933">
        <v>4.17</v>
      </c>
      <c r="F15" s="1925"/>
      <c r="G15" s="1925"/>
      <c r="H15" s="1925"/>
      <c r="I15" s="1934"/>
      <c r="J15" s="1926"/>
      <c r="K15" s="1925"/>
      <c r="L15" s="1925"/>
      <c r="M15" s="1933">
        <v>0.97799999999999998</v>
      </c>
      <c r="N15" s="1581"/>
      <c r="O15" s="1581"/>
      <c r="P15" s="1581"/>
      <c r="Q15" s="1538"/>
    </row>
    <row r="16" spans="1:33" s="708" customFormat="1" ht="15">
      <c r="A16" s="711">
        <v>2</v>
      </c>
      <c r="B16" s="1102"/>
      <c r="C16" s="1581"/>
      <c r="D16" s="1581"/>
      <c r="E16" s="1933">
        <v>4.0599999999999996</v>
      </c>
      <c r="F16" s="1925"/>
      <c r="G16" s="1925"/>
      <c r="H16" s="1925"/>
      <c r="I16" s="1934"/>
      <c r="J16" s="1926"/>
      <c r="K16" s="1925"/>
      <c r="L16" s="1925"/>
      <c r="M16" s="1933">
        <v>1.0820000000000001</v>
      </c>
      <c r="N16" s="1581"/>
      <c r="O16" s="1581"/>
      <c r="P16" s="1581"/>
      <c r="Q16" s="1538"/>
    </row>
    <row r="17" spans="1:17" s="708" customFormat="1" ht="15">
      <c r="A17" s="711">
        <v>3</v>
      </c>
      <c r="B17" s="1102"/>
      <c r="C17" s="1581"/>
      <c r="D17" s="1581"/>
      <c r="E17" s="1933">
        <v>4.2640000000000002</v>
      </c>
      <c r="F17" s="1925"/>
      <c r="G17" s="1925"/>
      <c r="H17" s="1925"/>
      <c r="I17" s="1934"/>
      <c r="J17" s="1926"/>
      <c r="K17" s="1925"/>
      <c r="L17" s="1925"/>
      <c r="M17" s="1933">
        <v>0.96199999999999997</v>
      </c>
      <c r="N17" s="1581"/>
      <c r="O17" s="1581"/>
      <c r="P17" s="1581"/>
      <c r="Q17" s="1538"/>
    </row>
    <row r="18" spans="1:17" s="708" customFormat="1" ht="15">
      <c r="A18" s="711">
        <v>4</v>
      </c>
      <c r="B18" s="1102"/>
      <c r="C18" s="1581"/>
      <c r="D18" s="1581"/>
      <c r="E18" s="1933">
        <v>3.754</v>
      </c>
      <c r="F18" s="1925"/>
      <c r="G18" s="1925"/>
      <c r="H18" s="1925"/>
      <c r="I18" s="1934"/>
      <c r="J18" s="1926"/>
      <c r="K18" s="1925"/>
      <c r="L18" s="1925"/>
      <c r="M18" s="1933">
        <v>0.78800000000000003</v>
      </c>
      <c r="N18" s="1581"/>
      <c r="O18" s="1581"/>
      <c r="P18" s="1581"/>
      <c r="Q18" s="1538"/>
    </row>
    <row r="19" spans="1:17" s="708" customFormat="1" ht="15">
      <c r="A19" s="711">
        <v>5</v>
      </c>
      <c r="B19" s="1102"/>
      <c r="C19" s="1581"/>
      <c r="D19" s="1581"/>
      <c r="E19" s="1933">
        <v>3.6440000000000001</v>
      </c>
      <c r="F19" s="1925"/>
      <c r="G19" s="1925"/>
      <c r="H19" s="1925"/>
      <c r="I19" s="1934"/>
      <c r="J19" s="1926"/>
      <c r="K19" s="1925"/>
      <c r="L19" s="1925"/>
      <c r="M19" s="1933">
        <v>0.84</v>
      </c>
      <c r="N19" s="1581"/>
      <c r="O19" s="1581"/>
      <c r="P19" s="1581"/>
      <c r="Q19" s="1538"/>
    </row>
    <row r="20" spans="1:17" s="708" customFormat="1" ht="15">
      <c r="A20" s="711">
        <v>6</v>
      </c>
      <c r="B20" s="1102"/>
      <c r="C20" s="1581"/>
      <c r="D20" s="1581"/>
      <c r="E20" s="1933">
        <v>4.0620000000000003</v>
      </c>
      <c r="F20" s="1925"/>
      <c r="G20" s="1925"/>
      <c r="H20" s="1925"/>
      <c r="I20" s="1934"/>
      <c r="J20" s="1926"/>
      <c r="K20" s="1925"/>
      <c r="L20" s="1925"/>
      <c r="M20" s="1933">
        <v>0.77</v>
      </c>
      <c r="N20" s="1581"/>
      <c r="O20" s="1581"/>
      <c r="P20" s="1581"/>
      <c r="Q20" s="1538"/>
    </row>
    <row r="21" spans="1:17" s="708" customFormat="1" ht="15">
      <c r="A21" s="711">
        <v>7</v>
      </c>
      <c r="B21" s="1102"/>
      <c r="C21" s="1581"/>
      <c r="D21" s="1581"/>
      <c r="E21" s="1933">
        <v>5.34</v>
      </c>
      <c r="F21" s="1925"/>
      <c r="G21" s="1925"/>
      <c r="H21" s="1925"/>
      <c r="I21" s="1934"/>
      <c r="J21" s="1926"/>
      <c r="K21" s="1925"/>
      <c r="L21" s="1925"/>
      <c r="M21" s="1933">
        <v>0.84799999999999998</v>
      </c>
      <c r="N21" s="1581"/>
      <c r="O21" s="1581"/>
      <c r="P21" s="1581"/>
      <c r="Q21" s="1538"/>
    </row>
    <row r="22" spans="1:17" s="708" customFormat="1" ht="15">
      <c r="A22" s="711">
        <v>8</v>
      </c>
      <c r="B22" s="1102"/>
      <c r="C22" s="1581"/>
      <c r="D22" s="1581"/>
      <c r="E22" s="1933">
        <v>6.61</v>
      </c>
      <c r="F22" s="1925"/>
      <c r="G22" s="1925"/>
      <c r="H22" s="1925"/>
      <c r="I22" s="1934"/>
      <c r="J22" s="1926"/>
      <c r="K22" s="1925"/>
      <c r="L22" s="1925"/>
      <c r="M22" s="1933">
        <v>1.27</v>
      </c>
      <c r="N22" s="1581"/>
      <c r="O22" s="1581"/>
      <c r="P22" s="1581"/>
      <c r="Q22" s="1538"/>
    </row>
    <row r="23" spans="1:17" s="708" customFormat="1" ht="15">
      <c r="A23" s="711">
        <v>9</v>
      </c>
      <c r="B23" s="1102"/>
      <c r="C23" s="1581"/>
      <c r="D23" s="1581"/>
      <c r="E23" s="1933">
        <v>7.45</v>
      </c>
      <c r="F23" s="1925"/>
      <c r="G23" s="1925"/>
      <c r="H23" s="1925"/>
      <c r="I23" s="1934"/>
      <c r="J23" s="1926"/>
      <c r="K23" s="1925"/>
      <c r="L23" s="1925"/>
      <c r="M23" s="1933">
        <v>0.81</v>
      </c>
      <c r="N23" s="1581"/>
      <c r="O23" s="1581"/>
      <c r="P23" s="1581"/>
      <c r="Q23" s="1538"/>
    </row>
    <row r="24" spans="1:17" s="708" customFormat="1" ht="15">
      <c r="A24" s="711">
        <v>10</v>
      </c>
      <c r="B24" s="1102"/>
      <c r="C24" s="1581"/>
      <c r="D24" s="1581"/>
      <c r="E24" s="1933">
        <v>7.9459999999999997</v>
      </c>
      <c r="F24" s="1925"/>
      <c r="G24" s="1925"/>
      <c r="H24" s="1925"/>
      <c r="I24" s="1934"/>
      <c r="J24" s="1926"/>
      <c r="K24" s="1925"/>
      <c r="L24" s="1925"/>
      <c r="M24" s="1933">
        <v>0.66</v>
      </c>
      <c r="N24" s="1581"/>
      <c r="O24" s="1581"/>
      <c r="P24" s="1581"/>
      <c r="Q24" s="1538"/>
    </row>
    <row r="25" spans="1:17" s="708" customFormat="1" ht="15">
      <c r="A25" s="711">
        <v>11</v>
      </c>
      <c r="B25" s="1102"/>
      <c r="C25" s="1581"/>
      <c r="D25" s="1581"/>
      <c r="E25" s="1933">
        <v>7.3979999999999997</v>
      </c>
      <c r="F25" s="1925"/>
      <c r="G25" s="1925"/>
      <c r="H25" s="1925"/>
      <c r="I25" s="1934"/>
      <c r="J25" s="1926"/>
      <c r="K25" s="1925"/>
      <c r="L25" s="1925"/>
      <c r="M25" s="1933">
        <v>1.038</v>
      </c>
      <c r="N25" s="1581"/>
      <c r="O25" s="1581"/>
      <c r="P25" s="1581"/>
      <c r="Q25" s="1538"/>
    </row>
    <row r="26" spans="1:17" s="708" customFormat="1" ht="15">
      <c r="A26" s="711">
        <v>12</v>
      </c>
      <c r="B26" s="1102"/>
      <c r="C26" s="1581"/>
      <c r="D26" s="1581"/>
      <c r="E26" s="1933">
        <v>7.54</v>
      </c>
      <c r="F26" s="1925"/>
      <c r="G26" s="1925"/>
      <c r="H26" s="1925"/>
      <c r="I26" s="1934"/>
      <c r="J26" s="1926"/>
      <c r="K26" s="1925"/>
      <c r="L26" s="1925"/>
      <c r="M26" s="1933">
        <v>1.3540000000000001</v>
      </c>
      <c r="N26" s="1581"/>
      <c r="O26" s="1581"/>
      <c r="P26" s="1581"/>
      <c r="Q26" s="1538"/>
    </row>
    <row r="27" spans="1:17" s="708" customFormat="1" ht="15">
      <c r="A27" s="711">
        <v>13</v>
      </c>
      <c r="B27" s="1102"/>
      <c r="C27" s="1581"/>
      <c r="D27" s="1581"/>
      <c r="E27" s="1933">
        <v>8.5020000000000007</v>
      </c>
      <c r="F27" s="1925"/>
      <c r="G27" s="1925"/>
      <c r="H27" s="1925"/>
      <c r="I27" s="1934"/>
      <c r="J27" s="1926"/>
      <c r="K27" s="1925"/>
      <c r="L27" s="1925"/>
      <c r="M27" s="1933">
        <v>1.18</v>
      </c>
      <c r="N27" s="1581"/>
      <c r="O27" s="1581"/>
      <c r="P27" s="1581"/>
      <c r="Q27" s="1538"/>
    </row>
    <row r="28" spans="1:17" s="708" customFormat="1" ht="15">
      <c r="A28" s="711">
        <v>14</v>
      </c>
      <c r="B28" s="1102"/>
      <c r="C28" s="1581"/>
      <c r="D28" s="1581"/>
      <c r="E28" s="1933">
        <v>6.2679999999999998</v>
      </c>
      <c r="F28" s="1925"/>
      <c r="G28" s="1925"/>
      <c r="H28" s="1925"/>
      <c r="I28" s="1934"/>
      <c r="J28" s="1926"/>
      <c r="K28" s="1925"/>
      <c r="L28" s="1925"/>
      <c r="M28" s="1933">
        <v>1.0880000000000001</v>
      </c>
      <c r="N28" s="1581"/>
      <c r="O28" s="1581"/>
      <c r="P28" s="1581"/>
      <c r="Q28" s="1538"/>
    </row>
    <row r="29" spans="1:17" s="708" customFormat="1" ht="15">
      <c r="A29" s="711">
        <v>15</v>
      </c>
      <c r="B29" s="1102"/>
      <c r="C29" s="1581"/>
      <c r="D29" s="1581"/>
      <c r="E29" s="1933">
        <v>7.7960000000000003</v>
      </c>
      <c r="F29" s="1925"/>
      <c r="G29" s="1925"/>
      <c r="H29" s="1925"/>
      <c r="I29" s="1934"/>
      <c r="J29" s="1926"/>
      <c r="K29" s="1925"/>
      <c r="L29" s="1925"/>
      <c r="M29" s="1933">
        <v>1.03</v>
      </c>
      <c r="N29" s="1581"/>
      <c r="O29" s="1581"/>
      <c r="P29" s="1581"/>
      <c r="Q29" s="1538"/>
    </row>
    <row r="30" spans="1:17" s="708" customFormat="1" ht="15">
      <c r="A30" s="711">
        <v>16</v>
      </c>
      <c r="B30" s="1102"/>
      <c r="C30" s="1581"/>
      <c r="D30" s="1581"/>
      <c r="E30" s="1933">
        <v>8.4740000000000002</v>
      </c>
      <c r="F30" s="1925"/>
      <c r="G30" s="1925"/>
      <c r="H30" s="1925"/>
      <c r="I30" s="1934"/>
      <c r="J30" s="1926"/>
      <c r="K30" s="1925"/>
      <c r="L30" s="1925"/>
      <c r="M30" s="1933">
        <v>1.3220000000000001</v>
      </c>
      <c r="N30" s="1581"/>
      <c r="O30" s="1581"/>
      <c r="P30" s="1581"/>
      <c r="Q30" s="1538"/>
    </row>
    <row r="31" spans="1:17" s="712" customFormat="1" ht="15">
      <c r="A31" s="711">
        <v>17</v>
      </c>
      <c r="B31" s="1102"/>
      <c r="C31" s="1581"/>
      <c r="D31" s="1581"/>
      <c r="E31" s="1933">
        <v>6.04</v>
      </c>
      <c r="F31" s="1925"/>
      <c r="G31" s="1925"/>
      <c r="H31" s="1925"/>
      <c r="I31" s="1934"/>
      <c r="J31" s="1926"/>
      <c r="K31" s="1925"/>
      <c r="L31" s="1925"/>
      <c r="M31" s="1933">
        <v>1.472</v>
      </c>
      <c r="N31" s="1581"/>
      <c r="O31" s="1581"/>
      <c r="P31" s="1581"/>
      <c r="Q31" s="1538"/>
    </row>
    <row r="32" spans="1:17" s="712" customFormat="1" ht="15">
      <c r="A32" s="711">
        <v>18</v>
      </c>
      <c r="B32" s="1102"/>
      <c r="C32" s="1581"/>
      <c r="D32" s="1581"/>
      <c r="E32" s="1933">
        <v>9.3279999999999994</v>
      </c>
      <c r="F32" s="1925"/>
      <c r="G32" s="1925"/>
      <c r="H32" s="1925"/>
      <c r="I32" s="1934"/>
      <c r="J32" s="1926"/>
      <c r="K32" s="1925"/>
      <c r="L32" s="1925"/>
      <c r="M32" s="1933">
        <v>1.3080000000000001</v>
      </c>
      <c r="N32" s="1581"/>
      <c r="O32" s="1581"/>
      <c r="P32" s="1581"/>
      <c r="Q32" s="1538"/>
    </row>
    <row r="33" spans="1:33" s="712" customFormat="1" ht="15">
      <c r="A33" s="711">
        <v>19</v>
      </c>
      <c r="B33" s="1102"/>
      <c r="C33" s="1581"/>
      <c r="D33" s="1581"/>
      <c r="E33" s="1933">
        <v>10.704000000000001</v>
      </c>
      <c r="F33" s="1925"/>
      <c r="G33" s="1925"/>
      <c r="H33" s="1925"/>
      <c r="I33" s="1934"/>
      <c r="J33" s="1926"/>
      <c r="K33" s="1925"/>
      <c r="L33" s="1925"/>
      <c r="M33" s="1933">
        <v>2.004</v>
      </c>
      <c r="N33" s="1581"/>
      <c r="O33" s="1581"/>
      <c r="P33" s="1581"/>
      <c r="Q33" s="1538"/>
    </row>
    <row r="34" spans="1:33" s="712" customFormat="1" ht="15">
      <c r="A34" s="711">
        <v>20</v>
      </c>
      <c r="B34" s="1102"/>
      <c r="C34" s="1581"/>
      <c r="D34" s="1581"/>
      <c r="E34" s="1933">
        <v>9.0540000000000003</v>
      </c>
      <c r="F34" s="1925"/>
      <c r="G34" s="1925"/>
      <c r="H34" s="1925"/>
      <c r="I34" s="1934"/>
      <c r="J34" s="1926"/>
      <c r="K34" s="1925"/>
      <c r="L34" s="1925"/>
      <c r="M34" s="1933">
        <v>1.804</v>
      </c>
      <c r="N34" s="1581"/>
      <c r="O34" s="1581"/>
      <c r="P34" s="1581"/>
      <c r="Q34" s="1538"/>
    </row>
    <row r="35" spans="1:33" s="712" customFormat="1" ht="15">
      <c r="A35" s="711">
        <v>21</v>
      </c>
      <c r="B35" s="1102"/>
      <c r="C35" s="1581"/>
      <c r="D35" s="1581"/>
      <c r="E35" s="1933">
        <v>9.9019999999999992</v>
      </c>
      <c r="F35" s="1925"/>
      <c r="G35" s="1925"/>
      <c r="H35" s="1925"/>
      <c r="I35" s="1934"/>
      <c r="J35" s="1926"/>
      <c r="K35" s="1925"/>
      <c r="L35" s="1925"/>
      <c r="M35" s="1933">
        <v>1.522</v>
      </c>
      <c r="N35" s="1581"/>
      <c r="O35" s="1581"/>
      <c r="P35" s="1581"/>
      <c r="Q35" s="1538"/>
    </row>
    <row r="36" spans="1:33" s="712" customFormat="1" ht="15">
      <c r="A36" s="711">
        <v>22</v>
      </c>
      <c r="B36" s="1102"/>
      <c r="C36" s="1581"/>
      <c r="D36" s="1581"/>
      <c r="E36" s="1933">
        <v>9.19</v>
      </c>
      <c r="F36" s="1925"/>
      <c r="G36" s="1925"/>
      <c r="H36" s="1925"/>
      <c r="I36" s="1934"/>
      <c r="J36" s="1926"/>
      <c r="K36" s="1925"/>
      <c r="L36" s="1925"/>
      <c r="M36" s="1933">
        <v>1.198</v>
      </c>
      <c r="N36" s="1581"/>
      <c r="O36" s="1581"/>
      <c r="P36" s="1581"/>
      <c r="Q36" s="1538"/>
    </row>
    <row r="37" spans="1:33" s="712" customFormat="1" ht="15">
      <c r="A37" s="711">
        <v>23</v>
      </c>
      <c r="B37" s="1102"/>
      <c r="C37" s="1581"/>
      <c r="D37" s="1581"/>
      <c r="E37" s="1933">
        <v>7.952</v>
      </c>
      <c r="F37" s="1925"/>
      <c r="G37" s="1925"/>
      <c r="H37" s="1925"/>
      <c r="I37" s="1934"/>
      <c r="J37" s="1926"/>
      <c r="K37" s="1925"/>
      <c r="L37" s="1925"/>
      <c r="M37" s="1933">
        <v>1.0940000000000001</v>
      </c>
      <c r="N37" s="1581"/>
      <c r="O37" s="1581"/>
      <c r="P37" s="1581"/>
      <c r="Q37" s="1538"/>
    </row>
    <row r="38" spans="1:33" s="712" customFormat="1" ht="15">
      <c r="A38" s="711" t="s">
        <v>19</v>
      </c>
      <c r="B38" s="1173"/>
      <c r="C38" s="1583"/>
      <c r="D38" s="1583"/>
      <c r="E38" s="1927">
        <f>SUM(E14:E37)</f>
        <v>164.44800000000001</v>
      </c>
      <c r="F38" s="1927"/>
      <c r="G38" s="1927"/>
      <c r="H38" s="1927"/>
      <c r="I38" s="1927">
        <f>SUM(I14:I37)</f>
        <v>0</v>
      </c>
      <c r="J38" s="1927"/>
      <c r="K38" s="1927"/>
      <c r="L38" s="1927"/>
      <c r="M38" s="1927">
        <f>SUM(M14:M37)</f>
        <v>27.460000000000004</v>
      </c>
      <c r="N38" s="1584"/>
      <c r="O38" s="1584"/>
      <c r="P38" s="1584"/>
      <c r="Q38" s="1584">
        <f>SUM(Q14:Q37)</f>
        <v>0</v>
      </c>
    </row>
    <row r="39" spans="1:33" s="701" customFormat="1" ht="12.75" customHeight="1">
      <c r="A39" s="701" t="s">
        <v>648</v>
      </c>
      <c r="R39" s="1006"/>
      <c r="S39" s="1006"/>
      <c r="T39" s="1006"/>
      <c r="U39" s="1006"/>
      <c r="V39" s="1006"/>
      <c r="W39" s="1006"/>
      <c r="X39" s="1006"/>
      <c r="Y39" s="1006"/>
      <c r="Z39" s="1006"/>
      <c r="AA39" s="1006"/>
      <c r="AB39" s="1006"/>
      <c r="AC39" s="1006"/>
      <c r="AD39" s="1006"/>
      <c r="AE39" s="1006"/>
      <c r="AF39" s="1006"/>
      <c r="AG39" s="1006"/>
    </row>
    <row r="40" spans="1:33" s="701" customFormat="1" ht="12.75" customHeight="1">
      <c r="A40" s="701" t="s">
        <v>649</v>
      </c>
      <c r="R40" s="1006"/>
      <c r="S40" s="1006"/>
      <c r="T40" s="1006"/>
      <c r="U40" s="1006"/>
      <c r="V40" s="1006"/>
      <c r="W40" s="1006"/>
      <c r="X40" s="1006"/>
      <c r="Y40" s="1006"/>
      <c r="Z40" s="1006"/>
      <c r="AA40" s="1006"/>
      <c r="AB40" s="1006"/>
      <c r="AC40" s="1006"/>
      <c r="AD40" s="1006"/>
      <c r="AE40" s="1006"/>
      <c r="AF40" s="1006"/>
      <c r="AG40" s="1006"/>
    </row>
    <row r="41" spans="1:33">
      <c r="A41" s="701" t="s">
        <v>650</v>
      </c>
      <c r="K41" s="701"/>
      <c r="L41" s="701"/>
      <c r="M41" s="701"/>
      <c r="N41" s="701"/>
      <c r="O41" s="701"/>
      <c r="P41" s="701"/>
      <c r="Q41" s="701"/>
      <c r="R41" s="1008"/>
      <c r="S41" s="1008"/>
      <c r="T41" s="1008"/>
      <c r="U41" s="1008"/>
      <c r="V41" s="1008"/>
      <c r="W41" s="1008"/>
      <c r="X41" s="1008"/>
      <c r="Y41" s="1008"/>
      <c r="Z41" s="1008"/>
      <c r="AA41" s="1008"/>
      <c r="AB41" s="1008"/>
      <c r="AC41" s="1008"/>
      <c r="AD41" s="1008"/>
      <c r="AE41" s="1008"/>
      <c r="AF41" s="1008"/>
      <c r="AG41" s="1008"/>
    </row>
    <row r="42" spans="1:33">
      <c r="A42" s="701" t="s">
        <v>651</v>
      </c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S31" sqref="S31"/>
    </sheetView>
  </sheetViews>
  <sheetFormatPr defaultColWidth="9.140625"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5" t="s">
        <v>405</v>
      </c>
      <c r="C1" s="2083"/>
      <c r="D1" s="2083"/>
      <c r="E1" s="2083"/>
      <c r="F1" s="2083"/>
      <c r="J1" s="799" t="s">
        <v>171</v>
      </c>
      <c r="N1" s="2346" t="s">
        <v>60</v>
      </c>
      <c r="O1" s="2346"/>
      <c r="P1" s="2346"/>
      <c r="Q1" s="2346"/>
      <c r="R1" s="1006"/>
      <c r="S1" s="1006"/>
      <c r="T1" s="1006"/>
      <c r="U1" s="1006"/>
      <c r="V1" s="1006"/>
      <c r="W1" s="1006"/>
      <c r="X1" s="1006"/>
      <c r="Y1" s="1006"/>
      <c r="Z1" s="1006"/>
      <c r="AA1" s="1006"/>
      <c r="AB1" s="1006"/>
      <c r="AC1" s="1006"/>
      <c r="AD1" s="1006"/>
      <c r="AE1" s="1006"/>
      <c r="AF1" s="1006"/>
      <c r="AG1" s="1006"/>
    </row>
    <row r="2" spans="1:33" s="701" customFormat="1" ht="10.5" customHeight="1">
      <c r="B2" s="2126" t="s">
        <v>1</v>
      </c>
      <c r="C2" s="2090"/>
      <c r="D2" s="2090"/>
      <c r="E2" s="2090"/>
      <c r="F2" s="2090"/>
      <c r="N2" s="2126" t="s">
        <v>2</v>
      </c>
      <c r="O2" s="2130"/>
      <c r="P2" s="2130"/>
      <c r="Q2" s="2130"/>
      <c r="R2" s="1006"/>
      <c r="S2" s="1006"/>
      <c r="T2" s="1006"/>
      <c r="U2" s="1006"/>
      <c r="V2" s="1006"/>
      <c r="W2" s="1006"/>
      <c r="X2" s="1006"/>
      <c r="Y2" s="1006"/>
      <c r="Z2" s="1006"/>
      <c r="AA2" s="1006"/>
      <c r="AB2" s="1006"/>
      <c r="AC2" s="1006"/>
      <c r="AD2" s="1006"/>
      <c r="AE2" s="1006"/>
      <c r="AF2" s="1006"/>
      <c r="AG2" s="1006"/>
    </row>
    <row r="3" spans="1:33" s="701" customFormat="1" ht="13.5" customHeight="1">
      <c r="N3" s="2411" t="s">
        <v>558</v>
      </c>
      <c r="O3" s="2411"/>
      <c r="P3" s="2411"/>
      <c r="Q3" s="2411"/>
      <c r="R3" s="1007"/>
      <c r="S3" s="1006"/>
      <c r="T3" s="1006"/>
      <c r="U3" s="1006"/>
      <c r="V3" s="1006"/>
      <c r="W3" s="1006"/>
      <c r="X3" s="1006"/>
      <c r="Y3" s="1006"/>
      <c r="Z3" s="1006"/>
      <c r="AA3" s="1006"/>
      <c r="AB3" s="1006"/>
      <c r="AC3" s="1006"/>
      <c r="AD3" s="1006"/>
      <c r="AE3" s="1006"/>
      <c r="AF3" s="1006"/>
      <c r="AG3" s="1006"/>
    </row>
    <row r="4" spans="1:33" s="701" customFormat="1" ht="15" customHeight="1">
      <c r="B4" s="2133" t="s">
        <v>4</v>
      </c>
      <c r="C4" s="2083"/>
      <c r="D4" s="703"/>
      <c r="E4" s="1006"/>
      <c r="F4" s="1006"/>
      <c r="G4" s="1006"/>
      <c r="H4" s="1006"/>
      <c r="I4" s="864" t="s">
        <v>5</v>
      </c>
      <c r="J4" s="1792"/>
      <c r="K4" s="1792"/>
      <c r="L4" s="1792"/>
      <c r="N4" s="2345"/>
      <c r="O4" s="2345"/>
      <c r="P4" s="2345"/>
      <c r="Q4" s="2345"/>
      <c r="R4" s="1006"/>
      <c r="S4" s="1006"/>
      <c r="T4" s="1006"/>
      <c r="U4" s="1006"/>
      <c r="V4" s="1006"/>
      <c r="W4" s="1006"/>
      <c r="X4" s="1006"/>
      <c r="Y4" s="1006"/>
      <c r="Z4" s="1006"/>
      <c r="AA4" s="1006"/>
      <c r="AB4" s="1006"/>
      <c r="AC4" s="1006"/>
      <c r="AD4" s="1006"/>
      <c r="AE4" s="1006"/>
      <c r="AF4" s="1006"/>
      <c r="AG4" s="1006"/>
    </row>
    <row r="5" spans="1:33" s="701" customFormat="1" ht="9.75" customHeight="1">
      <c r="B5" s="2132" t="s">
        <v>7</v>
      </c>
      <c r="C5" s="2081"/>
      <c r="D5" s="1792"/>
      <c r="E5" s="1792"/>
      <c r="R5" s="1006"/>
      <c r="S5" s="1006"/>
      <c r="T5" s="1006"/>
      <c r="U5" s="1006"/>
      <c r="V5" s="1006"/>
      <c r="W5" s="1006"/>
      <c r="X5" s="1006"/>
      <c r="Y5" s="1006"/>
      <c r="Z5" s="1006"/>
      <c r="AA5" s="1006"/>
      <c r="AB5" s="1006"/>
      <c r="AC5" s="1006"/>
      <c r="AD5" s="1006"/>
      <c r="AE5" s="1006"/>
      <c r="AF5" s="1006"/>
      <c r="AG5" s="1006"/>
    </row>
    <row r="6" spans="1:33" s="701" customFormat="1" ht="12" customHeight="1">
      <c r="A6" s="2127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06"/>
      <c r="S6" s="1006"/>
      <c r="T6" s="1006"/>
      <c r="U6" s="1006"/>
      <c r="V6" s="1006"/>
      <c r="W6" s="1006"/>
      <c r="X6" s="1006"/>
      <c r="Y6" s="1006"/>
      <c r="Z6" s="1006"/>
      <c r="AA6" s="1006"/>
      <c r="AB6" s="1006"/>
      <c r="AC6" s="1006"/>
      <c r="AD6" s="1006"/>
      <c r="AE6" s="1006"/>
      <c r="AF6" s="1006"/>
      <c r="AG6" s="1006"/>
    </row>
    <row r="7" spans="1:33" s="701" customFormat="1" ht="15.75">
      <c r="A7" s="2128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06"/>
      <c r="S7" s="1006"/>
      <c r="T7" s="1006"/>
      <c r="U7" s="1006"/>
      <c r="V7" s="1006"/>
      <c r="W7" s="1006"/>
      <c r="X7" s="1006"/>
      <c r="Y7" s="1006"/>
      <c r="Z7" s="1006"/>
      <c r="AA7" s="1006"/>
      <c r="AB7" s="1006"/>
      <c r="AC7" s="1006"/>
      <c r="AD7" s="1006"/>
      <c r="AE7" s="1006"/>
      <c r="AF7" s="1006"/>
      <c r="AG7" s="1006"/>
    </row>
    <row r="8" spans="1:33" s="701" customFormat="1" ht="9" customHeight="1">
      <c r="A8" s="1477"/>
      <c r="B8" s="1261"/>
      <c r="R8" s="1006"/>
      <c r="S8" s="1006"/>
      <c r="T8" s="1006"/>
      <c r="U8" s="1006"/>
      <c r="V8" s="1006"/>
      <c r="W8" s="1006"/>
      <c r="X8" s="1006"/>
      <c r="Y8" s="1006"/>
      <c r="Z8" s="1006"/>
      <c r="AA8" s="1006"/>
      <c r="AB8" s="1006"/>
      <c r="AC8" s="1006"/>
      <c r="AD8" s="1006"/>
      <c r="AE8" s="1006"/>
      <c r="AF8" s="1006"/>
      <c r="AG8" s="1006"/>
    </row>
    <row r="9" spans="1:33" s="701" customFormat="1">
      <c r="A9" s="2116" t="s">
        <v>9</v>
      </c>
      <c r="B9" s="2122" t="s">
        <v>10</v>
      </c>
      <c r="C9" s="2123"/>
      <c r="D9" s="2123"/>
      <c r="E9" s="2123"/>
      <c r="F9" s="2123"/>
      <c r="G9" s="2123"/>
      <c r="H9" s="2123"/>
      <c r="I9" s="2124"/>
      <c r="J9" s="2122" t="s">
        <v>11</v>
      </c>
      <c r="K9" s="2123"/>
      <c r="L9" s="2123"/>
      <c r="M9" s="2123"/>
      <c r="N9" s="2123"/>
      <c r="O9" s="2123"/>
      <c r="P9" s="2123"/>
      <c r="Q9" s="2124"/>
      <c r="R9" s="1006"/>
      <c r="S9" s="1006"/>
      <c r="T9" s="1006"/>
      <c r="U9" s="1006"/>
      <c r="V9" s="1006"/>
      <c r="W9" s="1006"/>
      <c r="X9" s="1006"/>
      <c r="Y9" s="1006"/>
      <c r="Z9" s="1006"/>
      <c r="AA9" s="1006"/>
      <c r="AB9" s="1006"/>
      <c r="AC9" s="1006"/>
      <c r="AD9" s="1006"/>
      <c r="AE9" s="1006"/>
      <c r="AF9" s="1006"/>
      <c r="AG9" s="1006"/>
    </row>
    <row r="10" spans="1:33" s="701" customFormat="1">
      <c r="A10" s="2117"/>
      <c r="B10" s="2131" t="s">
        <v>559</v>
      </c>
      <c r="C10" s="2131"/>
      <c r="D10" s="2131"/>
      <c r="E10" s="2131"/>
      <c r="F10" s="2119"/>
      <c r="G10" s="2120"/>
      <c r="H10" s="2120"/>
      <c r="I10" s="2121"/>
      <c r="J10" s="2131" t="s">
        <v>559</v>
      </c>
      <c r="K10" s="2131"/>
      <c r="L10" s="2131"/>
      <c r="M10" s="2131"/>
      <c r="N10" s="2119"/>
      <c r="O10" s="2120"/>
      <c r="P10" s="2120"/>
      <c r="Q10" s="2121"/>
      <c r="R10" s="1006"/>
      <c r="S10" s="1006"/>
      <c r="T10" s="1006"/>
      <c r="U10" s="1006"/>
      <c r="V10" s="1006"/>
      <c r="W10" s="1006"/>
      <c r="X10" s="1006"/>
      <c r="Y10" s="1006"/>
      <c r="Z10" s="1006"/>
      <c r="AA10" s="1006"/>
      <c r="AB10" s="1006"/>
      <c r="AC10" s="1006"/>
      <c r="AD10" s="1006"/>
      <c r="AE10" s="1006"/>
      <c r="AF10" s="1006"/>
      <c r="AG10" s="1006"/>
    </row>
    <row r="11" spans="1:33" s="701" customFormat="1">
      <c r="A11" s="2117"/>
      <c r="B11" s="2119" t="s">
        <v>14</v>
      </c>
      <c r="C11" s="2120"/>
      <c r="E11" s="1794"/>
      <c r="F11" s="2119" t="s">
        <v>14</v>
      </c>
      <c r="G11" s="2120"/>
      <c r="H11" s="1793"/>
      <c r="I11" s="1794"/>
      <c r="J11" s="2119" t="s">
        <v>14</v>
      </c>
      <c r="K11" s="2120"/>
      <c r="L11" s="1793"/>
      <c r="M11" s="1794"/>
      <c r="N11" s="2119" t="s">
        <v>14</v>
      </c>
      <c r="O11" s="2120"/>
      <c r="P11" s="1793"/>
      <c r="Q11" s="1794"/>
      <c r="R11" s="1006"/>
      <c r="S11" s="1006"/>
      <c r="T11" s="1006"/>
      <c r="U11" s="1006"/>
      <c r="V11" s="1006"/>
      <c r="W11" s="1006"/>
      <c r="X11" s="1006"/>
      <c r="Y11" s="1006"/>
      <c r="Z11" s="1006"/>
      <c r="AA11" s="1006"/>
      <c r="AB11" s="1006"/>
      <c r="AC11" s="1006"/>
      <c r="AD11" s="1006"/>
      <c r="AE11" s="1006"/>
      <c r="AF11" s="1006"/>
      <c r="AG11" s="1006"/>
    </row>
    <row r="12" spans="1:33" s="708" customFormat="1" ht="35.25" customHeight="1">
      <c r="A12" s="2118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2"/>
      <c r="C14" s="1581"/>
      <c r="D14" s="1581"/>
      <c r="E14" s="1581">
        <v>51.45</v>
      </c>
      <c r="F14" s="1581"/>
      <c r="G14" s="1581"/>
      <c r="H14" s="1581"/>
      <c r="I14" s="1581"/>
      <c r="J14" s="1582"/>
      <c r="K14" s="1581"/>
      <c r="L14" s="1581"/>
      <c r="M14" s="1581">
        <v>0</v>
      </c>
      <c r="N14" s="1581"/>
      <c r="O14" s="1581"/>
      <c r="P14" s="1581"/>
      <c r="Q14" s="1581"/>
    </row>
    <row r="15" spans="1:33" s="1429" customFormat="1" ht="15">
      <c r="A15" s="1427">
        <v>1</v>
      </c>
      <c r="B15" s="1102"/>
      <c r="C15" s="1581"/>
      <c r="D15" s="1581"/>
      <c r="E15" s="1807">
        <v>41.4</v>
      </c>
      <c r="F15" s="1532"/>
      <c r="G15" s="1532"/>
      <c r="H15" s="1532"/>
      <c r="I15" s="1860"/>
      <c r="J15" s="1527"/>
      <c r="K15" s="1532"/>
      <c r="L15" s="1532"/>
      <c r="M15" s="1581">
        <v>0</v>
      </c>
      <c r="N15" s="1532"/>
      <c r="O15" s="1532"/>
      <c r="P15" s="1532"/>
      <c r="Q15" s="1860"/>
    </row>
    <row r="16" spans="1:33" s="708" customFormat="1" ht="15">
      <c r="A16" s="711">
        <v>2</v>
      </c>
      <c r="B16" s="1102"/>
      <c r="C16" s="1581"/>
      <c r="D16" s="1581"/>
      <c r="E16" s="1808">
        <v>37.799999999999997</v>
      </c>
      <c r="F16" s="1532"/>
      <c r="G16" s="1532"/>
      <c r="H16" s="1532"/>
      <c r="I16" s="1860"/>
      <c r="J16" s="1527"/>
      <c r="K16" s="1532"/>
      <c r="L16" s="1532"/>
      <c r="M16" s="1581">
        <v>0</v>
      </c>
      <c r="N16" s="1532"/>
      <c r="O16" s="1532"/>
      <c r="P16" s="1532"/>
      <c r="Q16" s="1860"/>
    </row>
    <row r="17" spans="1:17" s="708" customFormat="1" ht="15">
      <c r="A17" s="711">
        <v>3</v>
      </c>
      <c r="B17" s="1102"/>
      <c r="C17" s="1581"/>
      <c r="D17" s="1581"/>
      <c r="E17" s="1808">
        <v>34.950000000000003</v>
      </c>
      <c r="F17" s="1532"/>
      <c r="G17" s="1532"/>
      <c r="H17" s="1532"/>
      <c r="I17" s="1860"/>
      <c r="J17" s="1527"/>
      <c r="K17" s="1532"/>
      <c r="L17" s="1532"/>
      <c r="M17" s="1581">
        <v>0</v>
      </c>
      <c r="N17" s="1532"/>
      <c r="O17" s="1532"/>
      <c r="P17" s="1532"/>
      <c r="Q17" s="1860"/>
    </row>
    <row r="18" spans="1:17" s="708" customFormat="1" ht="15">
      <c r="A18" s="711">
        <v>4</v>
      </c>
      <c r="B18" s="1102"/>
      <c r="C18" s="1581"/>
      <c r="D18" s="1581"/>
      <c r="E18" s="1808">
        <v>33.6</v>
      </c>
      <c r="F18" s="1532"/>
      <c r="G18" s="1532"/>
      <c r="H18" s="1532"/>
      <c r="I18" s="1860"/>
      <c r="J18" s="1527"/>
      <c r="K18" s="1532"/>
      <c r="L18" s="1532"/>
      <c r="M18" s="1581">
        <v>0</v>
      </c>
      <c r="N18" s="1532"/>
      <c r="O18" s="1532"/>
      <c r="P18" s="1532"/>
      <c r="Q18" s="1860"/>
    </row>
    <row r="19" spans="1:17" s="708" customFormat="1" ht="15">
      <c r="A19" s="711">
        <v>5</v>
      </c>
      <c r="B19" s="1102"/>
      <c r="C19" s="1581"/>
      <c r="D19" s="1581"/>
      <c r="E19" s="1808">
        <v>36.6</v>
      </c>
      <c r="F19" s="1532"/>
      <c r="G19" s="1532"/>
      <c r="H19" s="1532"/>
      <c r="I19" s="1860"/>
      <c r="J19" s="1527"/>
      <c r="K19" s="1532"/>
      <c r="L19" s="1532"/>
      <c r="M19" s="1581">
        <v>0</v>
      </c>
      <c r="N19" s="1532"/>
      <c r="O19" s="1532"/>
      <c r="P19" s="1532"/>
      <c r="Q19" s="1860"/>
    </row>
    <row r="20" spans="1:17" s="708" customFormat="1" ht="15">
      <c r="A20" s="711">
        <v>6</v>
      </c>
      <c r="B20" s="1102"/>
      <c r="C20" s="1581"/>
      <c r="D20" s="1581"/>
      <c r="E20" s="1808">
        <v>46.35</v>
      </c>
      <c r="F20" s="1532"/>
      <c r="G20" s="1532"/>
      <c r="H20" s="1532"/>
      <c r="I20" s="1860"/>
      <c r="J20" s="1527"/>
      <c r="K20" s="1532"/>
      <c r="L20" s="1532"/>
      <c r="M20" s="1581">
        <v>0</v>
      </c>
      <c r="N20" s="1532"/>
      <c r="O20" s="1532"/>
      <c r="P20" s="1532"/>
      <c r="Q20" s="1860"/>
    </row>
    <row r="21" spans="1:17" s="708" customFormat="1" ht="15">
      <c r="A21" s="711">
        <v>7</v>
      </c>
      <c r="B21" s="1102"/>
      <c r="C21" s="1581"/>
      <c r="D21" s="1581"/>
      <c r="E21" s="1808">
        <v>49.8</v>
      </c>
      <c r="F21" s="1532"/>
      <c r="G21" s="1532"/>
      <c r="H21" s="1532"/>
      <c r="I21" s="1860"/>
      <c r="J21" s="1527"/>
      <c r="K21" s="1532"/>
      <c r="L21" s="1532"/>
      <c r="M21" s="1581">
        <v>0</v>
      </c>
      <c r="N21" s="1532"/>
      <c r="O21" s="1532"/>
      <c r="P21" s="1532"/>
      <c r="Q21" s="1860"/>
    </row>
    <row r="22" spans="1:17" s="708" customFormat="1" ht="15">
      <c r="A22" s="711">
        <v>8</v>
      </c>
      <c r="B22" s="1102"/>
      <c r="C22" s="1581"/>
      <c r="D22" s="1581"/>
      <c r="E22" s="1808">
        <v>48.45</v>
      </c>
      <c r="F22" s="1532"/>
      <c r="G22" s="1532"/>
      <c r="H22" s="1532"/>
      <c r="I22" s="1860"/>
      <c r="J22" s="1527"/>
      <c r="K22" s="1532"/>
      <c r="L22" s="1532"/>
      <c r="M22" s="1581">
        <v>0</v>
      </c>
      <c r="N22" s="1532"/>
      <c r="O22" s="1532"/>
      <c r="P22" s="1532"/>
      <c r="Q22" s="1860"/>
    </row>
    <row r="23" spans="1:17" s="708" customFormat="1" ht="15">
      <c r="A23" s="711">
        <v>9</v>
      </c>
      <c r="B23" s="1102"/>
      <c r="C23" s="1581"/>
      <c r="D23" s="1581"/>
      <c r="E23" s="1808">
        <v>49.2</v>
      </c>
      <c r="F23" s="1532"/>
      <c r="G23" s="1532"/>
      <c r="H23" s="1532"/>
      <c r="I23" s="1860"/>
      <c r="J23" s="1527"/>
      <c r="K23" s="1532"/>
      <c r="L23" s="1532"/>
      <c r="M23" s="1581">
        <v>0</v>
      </c>
      <c r="N23" s="1532"/>
      <c r="O23" s="1532"/>
      <c r="P23" s="1532"/>
      <c r="Q23" s="1860"/>
    </row>
    <row r="24" spans="1:17" s="708" customFormat="1" ht="15">
      <c r="A24" s="711">
        <v>10</v>
      </c>
      <c r="B24" s="1102"/>
      <c r="C24" s="1581"/>
      <c r="D24" s="1581"/>
      <c r="E24" s="1809">
        <v>56.4</v>
      </c>
      <c r="F24" s="1532"/>
      <c r="G24" s="1532"/>
      <c r="H24" s="1532"/>
      <c r="I24" s="1860"/>
      <c r="J24" s="1527"/>
      <c r="K24" s="1532"/>
      <c r="L24" s="1532"/>
      <c r="M24" s="1581">
        <v>0</v>
      </c>
      <c r="N24" s="1532"/>
      <c r="O24" s="1532"/>
      <c r="P24" s="1532"/>
      <c r="Q24" s="1860"/>
    </row>
    <row r="25" spans="1:17" s="708" customFormat="1" ht="15">
      <c r="A25" s="711">
        <v>11</v>
      </c>
      <c r="B25" s="1102"/>
      <c r="C25" s="1581"/>
      <c r="D25" s="1581"/>
      <c r="E25" s="1809">
        <v>53.55</v>
      </c>
      <c r="F25" s="1532"/>
      <c r="G25" s="1532"/>
      <c r="H25" s="1532"/>
      <c r="I25" s="1860"/>
      <c r="J25" s="1527"/>
      <c r="K25" s="1532"/>
      <c r="L25" s="1532"/>
      <c r="M25" s="1581">
        <v>0</v>
      </c>
      <c r="N25" s="1532"/>
      <c r="O25" s="1532"/>
      <c r="P25" s="1532"/>
      <c r="Q25" s="1860"/>
    </row>
    <row r="26" spans="1:17" s="708" customFormat="1" ht="15">
      <c r="A26" s="711">
        <v>12</v>
      </c>
      <c r="B26" s="1102"/>
      <c r="C26" s="1581"/>
      <c r="D26" s="1581"/>
      <c r="E26" s="1809">
        <v>54.9</v>
      </c>
      <c r="F26" s="1532"/>
      <c r="G26" s="1532"/>
      <c r="H26" s="1532"/>
      <c r="I26" s="1860"/>
      <c r="J26" s="1527"/>
      <c r="K26" s="1532"/>
      <c r="L26" s="1532"/>
      <c r="M26" s="1581">
        <v>0</v>
      </c>
      <c r="N26" s="1532"/>
      <c r="O26" s="1532"/>
      <c r="P26" s="1532"/>
      <c r="Q26" s="1860"/>
    </row>
    <row r="27" spans="1:17" s="708" customFormat="1" ht="15">
      <c r="A27" s="711">
        <v>13</v>
      </c>
      <c r="B27" s="1102"/>
      <c r="C27" s="1581"/>
      <c r="D27" s="1581"/>
      <c r="E27" s="1809">
        <v>54.75</v>
      </c>
      <c r="F27" s="1532"/>
      <c r="G27" s="1532"/>
      <c r="H27" s="1532"/>
      <c r="I27" s="1860"/>
      <c r="J27" s="1527"/>
      <c r="K27" s="1532"/>
      <c r="L27" s="1532"/>
      <c r="M27" s="1581">
        <v>0</v>
      </c>
      <c r="N27" s="1532"/>
      <c r="O27" s="1532"/>
      <c r="P27" s="1532"/>
      <c r="Q27" s="1860"/>
    </row>
    <row r="28" spans="1:17" s="708" customFormat="1" ht="15">
      <c r="A28" s="711">
        <v>14</v>
      </c>
      <c r="B28" s="1102"/>
      <c r="C28" s="1581"/>
      <c r="D28" s="1581"/>
      <c r="E28" s="1809">
        <v>54.15</v>
      </c>
      <c r="F28" s="1532"/>
      <c r="G28" s="1532"/>
      <c r="H28" s="1532"/>
      <c r="I28" s="1860"/>
      <c r="J28" s="1527"/>
      <c r="K28" s="1532"/>
      <c r="L28" s="1532"/>
      <c r="M28" s="1581">
        <v>0</v>
      </c>
      <c r="N28" s="1532"/>
      <c r="O28" s="1532"/>
      <c r="P28" s="1532"/>
      <c r="Q28" s="1860"/>
    </row>
    <row r="29" spans="1:17" s="708" customFormat="1" ht="15">
      <c r="A29" s="711">
        <v>15</v>
      </c>
      <c r="B29" s="1102"/>
      <c r="C29" s="1581"/>
      <c r="D29" s="1581"/>
      <c r="E29" s="1809">
        <v>45.75</v>
      </c>
      <c r="F29" s="1532"/>
      <c r="G29" s="1532"/>
      <c r="H29" s="1532"/>
      <c r="I29" s="1860"/>
      <c r="J29" s="1527"/>
      <c r="K29" s="1532"/>
      <c r="L29" s="1532"/>
      <c r="M29" s="1581">
        <v>0</v>
      </c>
      <c r="N29" s="1532"/>
      <c r="O29" s="1532"/>
      <c r="P29" s="1532"/>
      <c r="Q29" s="1860"/>
    </row>
    <row r="30" spans="1:17" s="708" customFormat="1" ht="15">
      <c r="A30" s="711">
        <v>16</v>
      </c>
      <c r="B30" s="1102"/>
      <c r="C30" s="1581"/>
      <c r="D30" s="1581"/>
      <c r="E30" s="1809">
        <v>52.95</v>
      </c>
      <c r="F30" s="1532"/>
      <c r="G30" s="1532"/>
      <c r="H30" s="1532"/>
      <c r="I30" s="1860"/>
      <c r="J30" s="1527"/>
      <c r="K30" s="1532"/>
      <c r="L30" s="1532"/>
      <c r="M30" s="1581">
        <v>0</v>
      </c>
      <c r="N30" s="1532"/>
      <c r="O30" s="1532"/>
      <c r="P30" s="1532"/>
      <c r="Q30" s="1860"/>
    </row>
    <row r="31" spans="1:17" s="712" customFormat="1" ht="15">
      <c r="A31" s="711">
        <v>17</v>
      </c>
      <c r="B31" s="1102"/>
      <c r="C31" s="1581"/>
      <c r="D31" s="1581"/>
      <c r="E31" s="1809">
        <v>63.45</v>
      </c>
      <c r="F31" s="1532"/>
      <c r="G31" s="1532"/>
      <c r="H31" s="1532"/>
      <c r="I31" s="1860"/>
      <c r="J31" s="1527"/>
      <c r="K31" s="1532"/>
      <c r="L31" s="1532"/>
      <c r="M31" s="1581">
        <v>0</v>
      </c>
      <c r="N31" s="1532"/>
      <c r="O31" s="1532"/>
      <c r="P31" s="1532"/>
      <c r="Q31" s="1860"/>
    </row>
    <row r="32" spans="1:17" s="712" customFormat="1" ht="15">
      <c r="A32" s="711">
        <v>18</v>
      </c>
      <c r="B32" s="1102"/>
      <c r="C32" s="1581"/>
      <c r="D32" s="1581"/>
      <c r="E32" s="1809">
        <v>70.2</v>
      </c>
      <c r="F32" s="1532"/>
      <c r="G32" s="1532"/>
      <c r="H32" s="1532"/>
      <c r="I32" s="1860"/>
      <c r="J32" s="1527"/>
      <c r="K32" s="1532"/>
      <c r="L32" s="1532"/>
      <c r="M32" s="1581">
        <v>0</v>
      </c>
      <c r="N32" s="1532"/>
      <c r="O32" s="1532"/>
      <c r="P32" s="1532"/>
      <c r="Q32" s="1860"/>
    </row>
    <row r="33" spans="1:33" s="712" customFormat="1" ht="15">
      <c r="A33" s="711">
        <v>19</v>
      </c>
      <c r="B33" s="1102"/>
      <c r="C33" s="1581"/>
      <c r="D33" s="1581"/>
      <c r="E33" s="1809">
        <v>70.5</v>
      </c>
      <c r="F33" s="1532"/>
      <c r="G33" s="1532"/>
      <c r="H33" s="1532"/>
      <c r="I33" s="1860"/>
      <c r="J33" s="1527"/>
      <c r="K33" s="1532"/>
      <c r="L33" s="1532"/>
      <c r="M33" s="1581">
        <v>0</v>
      </c>
      <c r="N33" s="1532"/>
      <c r="O33" s="1532"/>
      <c r="P33" s="1532"/>
      <c r="Q33" s="1860"/>
    </row>
    <row r="34" spans="1:33" s="712" customFormat="1" ht="15">
      <c r="A34" s="711">
        <v>20</v>
      </c>
      <c r="B34" s="1102"/>
      <c r="C34" s="1581"/>
      <c r="D34" s="1581"/>
      <c r="E34" s="1809">
        <v>73.2</v>
      </c>
      <c r="F34" s="1532"/>
      <c r="G34" s="1532"/>
      <c r="H34" s="1532"/>
      <c r="I34" s="1860"/>
      <c r="J34" s="1527"/>
      <c r="K34" s="1532"/>
      <c r="L34" s="1532"/>
      <c r="M34" s="1581">
        <v>0</v>
      </c>
      <c r="N34" s="1532"/>
      <c r="O34" s="1532"/>
      <c r="P34" s="1532"/>
      <c r="Q34" s="1860"/>
    </row>
    <row r="35" spans="1:33" s="712" customFormat="1" ht="15">
      <c r="A35" s="711">
        <v>21</v>
      </c>
      <c r="B35" s="1102"/>
      <c r="C35" s="1581"/>
      <c r="D35" s="1581"/>
      <c r="E35" s="1809">
        <v>81.45</v>
      </c>
      <c r="F35" s="1532"/>
      <c r="G35" s="1532"/>
      <c r="H35" s="1532"/>
      <c r="I35" s="1860"/>
      <c r="J35" s="1527"/>
      <c r="K35" s="1532"/>
      <c r="L35" s="1532"/>
      <c r="M35" s="1581">
        <v>0</v>
      </c>
      <c r="N35" s="1532"/>
      <c r="O35" s="1532"/>
      <c r="P35" s="1532"/>
      <c r="Q35" s="1860"/>
    </row>
    <row r="36" spans="1:33" s="712" customFormat="1" ht="15">
      <c r="A36" s="711">
        <v>22</v>
      </c>
      <c r="B36" s="1102"/>
      <c r="C36" s="1581"/>
      <c r="D36" s="1581"/>
      <c r="E36" s="1809">
        <v>75.150000000000006</v>
      </c>
      <c r="F36" s="1532"/>
      <c r="G36" s="1532"/>
      <c r="H36" s="1532"/>
      <c r="I36" s="1860"/>
      <c r="J36" s="1527"/>
      <c r="K36" s="1532"/>
      <c r="L36" s="1532"/>
      <c r="M36" s="1581">
        <v>0</v>
      </c>
      <c r="N36" s="1532"/>
      <c r="O36" s="1532"/>
      <c r="P36" s="1532"/>
      <c r="Q36" s="1860"/>
    </row>
    <row r="37" spans="1:33" s="712" customFormat="1" ht="15">
      <c r="A37" s="711">
        <v>23</v>
      </c>
      <c r="B37" s="1102"/>
      <c r="C37" s="1581"/>
      <c r="D37" s="1581"/>
      <c r="E37" s="1809">
        <v>58.2</v>
      </c>
      <c r="F37" s="1532"/>
      <c r="G37" s="1532"/>
      <c r="H37" s="1532"/>
      <c r="I37" s="1860"/>
      <c r="J37" s="1527"/>
      <c r="K37" s="1532"/>
      <c r="L37" s="1532"/>
      <c r="M37" s="1581">
        <v>0</v>
      </c>
      <c r="N37" s="1532"/>
      <c r="O37" s="1532"/>
      <c r="P37" s="1532"/>
      <c r="Q37" s="1860"/>
    </row>
    <row r="38" spans="1:33" s="712" customFormat="1" ht="15">
      <c r="A38" s="711" t="s">
        <v>19</v>
      </c>
      <c r="B38" s="1173"/>
      <c r="C38" s="1583"/>
      <c r="D38" s="1583"/>
      <c r="E38" s="1848">
        <f>SUM(E14:E37)</f>
        <v>1294.2000000000003</v>
      </c>
      <c r="F38" s="1848"/>
      <c r="G38" s="1848"/>
      <c r="H38" s="1848"/>
      <c r="I38" s="1848">
        <f>SUM(I14:I37)</f>
        <v>0</v>
      </c>
      <c r="J38" s="1848"/>
      <c r="K38" s="1848"/>
      <c r="L38" s="1848"/>
      <c r="M38" s="1848">
        <f>SUM(M14:M37)</f>
        <v>0</v>
      </c>
      <c r="N38" s="1848"/>
      <c r="O38" s="1848"/>
      <c r="P38" s="1848"/>
      <c r="Q38" s="1848">
        <f>SUM(Q14:Q37)</f>
        <v>0</v>
      </c>
    </row>
    <row r="39" spans="1:33" s="701" customFormat="1" ht="12.75" customHeight="1">
      <c r="A39" s="701" t="s">
        <v>20</v>
      </c>
      <c r="R39" s="1006"/>
      <c r="S39" s="1006"/>
      <c r="T39" s="1006"/>
      <c r="U39" s="1006"/>
      <c r="V39" s="1006"/>
      <c r="W39" s="1006"/>
      <c r="X39" s="1006"/>
      <c r="Y39" s="1006"/>
      <c r="Z39" s="1006"/>
      <c r="AA39" s="1006"/>
      <c r="AB39" s="1006"/>
      <c r="AC39" s="1006"/>
      <c r="AD39" s="1006"/>
      <c r="AE39" s="1006"/>
      <c r="AF39" s="1006"/>
      <c r="AG39" s="1006"/>
    </row>
    <row r="40" spans="1:33" s="701" customFormat="1" ht="12.75" customHeight="1">
      <c r="A40" s="701" t="s">
        <v>21</v>
      </c>
      <c r="R40" s="1006"/>
      <c r="S40" s="1006"/>
      <c r="T40" s="1006"/>
      <c r="U40" s="1006"/>
      <c r="V40" s="1006"/>
      <c r="W40" s="1006"/>
      <c r="X40" s="1006"/>
      <c r="Y40" s="1006"/>
      <c r="Z40" s="1006"/>
      <c r="AA40" s="1006"/>
      <c r="AB40" s="1006"/>
      <c r="AC40" s="1006"/>
      <c r="AD40" s="1006"/>
      <c r="AE40" s="1006"/>
      <c r="AF40" s="1006"/>
      <c r="AG40" s="1006"/>
    </row>
    <row r="41" spans="1:33">
      <c r="A41" s="701" t="s">
        <v>563</v>
      </c>
      <c r="K41" s="701"/>
      <c r="L41" s="701"/>
      <c r="M41" s="701"/>
      <c r="N41" s="701"/>
      <c r="O41" s="701"/>
      <c r="P41" s="701"/>
      <c r="Q41" s="701"/>
      <c r="R41" s="1008"/>
      <c r="S41" s="1008"/>
      <c r="T41" s="1008"/>
      <c r="U41" s="1008"/>
      <c r="V41" s="1008"/>
      <c r="W41" s="1008"/>
      <c r="X41" s="1008"/>
      <c r="Y41" s="1008"/>
      <c r="Z41" s="1008"/>
      <c r="AA41" s="1008"/>
      <c r="AB41" s="1008"/>
      <c r="AC41" s="1008"/>
      <c r="AD41" s="1008"/>
      <c r="AE41" s="1008"/>
      <c r="AF41" s="1008"/>
      <c r="AG41" s="1008"/>
    </row>
    <row r="42" spans="1:33">
      <c r="A42" s="701" t="s">
        <v>23</v>
      </c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</sheetData>
  <mergeCells count="21"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4:C4"/>
    <mergeCell ref="N4:Q4"/>
    <mergeCell ref="B1:F1"/>
    <mergeCell ref="N1:Q1"/>
    <mergeCell ref="B2:F2"/>
    <mergeCell ref="N2:Q2"/>
    <mergeCell ref="N3:Q3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115" zoomScaleNormal="115" workbookViewId="0">
      <selection activeCell="T14" sqref="T14"/>
    </sheetView>
  </sheetViews>
  <sheetFormatPr defaultColWidth="9.140625"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5" t="s">
        <v>405</v>
      </c>
      <c r="C1" s="2083"/>
      <c r="D1" s="2083"/>
      <c r="E1" s="2083"/>
      <c r="F1" s="2083"/>
      <c r="J1" s="799" t="s">
        <v>171</v>
      </c>
      <c r="K1" s="2412" t="s">
        <v>232</v>
      </c>
      <c r="L1" s="2412"/>
      <c r="M1" s="2412"/>
      <c r="N1" s="2412"/>
      <c r="O1" s="2412"/>
      <c r="P1" s="2412"/>
      <c r="Q1" s="2412"/>
      <c r="R1" s="1006"/>
      <c r="S1" s="1006"/>
      <c r="T1" s="1006"/>
      <c r="U1" s="1006"/>
      <c r="V1" s="1006"/>
      <c r="W1" s="1006"/>
      <c r="X1" s="1006"/>
      <c r="Y1" s="1006"/>
      <c r="Z1" s="1006"/>
      <c r="AA1" s="1006"/>
      <c r="AB1" s="1006"/>
      <c r="AC1" s="1006"/>
      <c r="AD1" s="1006"/>
      <c r="AE1" s="1006"/>
      <c r="AF1" s="1006"/>
      <c r="AG1" s="1006"/>
    </row>
    <row r="2" spans="1:33" s="701" customFormat="1" ht="10.5" customHeight="1">
      <c r="B2" s="2126" t="s">
        <v>1</v>
      </c>
      <c r="C2" s="2090"/>
      <c r="D2" s="2090"/>
      <c r="E2" s="2090"/>
      <c r="F2" s="2090"/>
      <c r="N2" s="2126" t="s">
        <v>2</v>
      </c>
      <c r="O2" s="2130"/>
      <c r="P2" s="2130"/>
      <c r="Q2" s="2130"/>
      <c r="R2" s="1006"/>
      <c r="S2" s="1006"/>
      <c r="T2" s="1006"/>
      <c r="U2" s="1006"/>
      <c r="V2" s="1006"/>
      <c r="W2" s="1006"/>
      <c r="X2" s="1006"/>
      <c r="Y2" s="1006"/>
      <c r="Z2" s="1006"/>
      <c r="AA2" s="1006"/>
      <c r="AB2" s="1006"/>
      <c r="AC2" s="1006"/>
      <c r="AD2" s="1006"/>
      <c r="AE2" s="1006"/>
      <c r="AF2" s="1006"/>
      <c r="AG2" s="1006"/>
    </row>
    <row r="3" spans="1:33" s="701" customFormat="1" ht="13.5" customHeight="1">
      <c r="N3" s="2411" t="s">
        <v>622</v>
      </c>
      <c r="O3" s="2411"/>
      <c r="P3" s="2411"/>
      <c r="Q3" s="2411"/>
      <c r="R3" s="1007"/>
      <c r="S3" s="1006"/>
      <c r="T3" s="1006"/>
      <c r="U3" s="1006"/>
      <c r="V3" s="1006"/>
      <c r="W3" s="1006"/>
      <c r="X3" s="1006"/>
      <c r="Y3" s="1006"/>
      <c r="Z3" s="1006"/>
      <c r="AA3" s="1006"/>
      <c r="AB3" s="1006"/>
      <c r="AC3" s="1006"/>
      <c r="AD3" s="1006"/>
      <c r="AE3" s="1006"/>
      <c r="AF3" s="1006"/>
      <c r="AG3" s="1006"/>
    </row>
    <row r="4" spans="1:33" s="701" customFormat="1" ht="15" customHeight="1">
      <c r="B4" s="2133" t="s">
        <v>4</v>
      </c>
      <c r="C4" s="2083"/>
      <c r="D4" s="703"/>
      <c r="E4" s="1006"/>
      <c r="F4" s="1006"/>
      <c r="G4" s="1006"/>
      <c r="H4" s="1006"/>
      <c r="I4" s="864" t="s">
        <v>5</v>
      </c>
      <c r="J4" s="1856"/>
      <c r="K4" s="1856"/>
      <c r="L4" s="1856"/>
      <c r="N4" s="2345"/>
      <c r="O4" s="2345"/>
      <c r="P4" s="2345"/>
      <c r="Q4" s="2345"/>
      <c r="R4" s="1006"/>
      <c r="S4" s="1006"/>
      <c r="T4" s="1006"/>
      <c r="U4" s="1006"/>
      <c r="V4" s="1006"/>
      <c r="W4" s="1006"/>
      <c r="X4" s="1006"/>
      <c r="Y4" s="1006"/>
      <c r="Z4" s="1006"/>
      <c r="AA4" s="1006"/>
      <c r="AB4" s="1006"/>
      <c r="AC4" s="1006"/>
      <c r="AD4" s="1006"/>
      <c r="AE4" s="1006"/>
      <c r="AF4" s="1006"/>
      <c r="AG4" s="1006"/>
    </row>
    <row r="5" spans="1:33" s="701" customFormat="1" ht="9.75" customHeight="1">
      <c r="B5" s="2132" t="s">
        <v>7</v>
      </c>
      <c r="C5" s="2081"/>
      <c r="D5" s="1856"/>
      <c r="E5" s="1856"/>
      <c r="R5" s="1006"/>
      <c r="S5" s="1006"/>
      <c r="T5" s="1006"/>
      <c r="U5" s="1006"/>
      <c r="V5" s="1006"/>
      <c r="W5" s="1006"/>
      <c r="X5" s="1006"/>
      <c r="Y5" s="1006"/>
      <c r="Z5" s="1006"/>
      <c r="AA5" s="1006"/>
      <c r="AB5" s="1006"/>
      <c r="AC5" s="1006"/>
      <c r="AD5" s="1006"/>
      <c r="AE5" s="1006"/>
      <c r="AF5" s="1006"/>
      <c r="AG5" s="1006"/>
    </row>
    <row r="6" spans="1:33" s="701" customFormat="1" ht="12" customHeight="1">
      <c r="A6" s="2127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06"/>
      <c r="S6" s="1006"/>
      <c r="T6" s="1006"/>
      <c r="U6" s="1006"/>
      <c r="V6" s="1006"/>
      <c r="W6" s="1006"/>
      <c r="X6" s="1006"/>
      <c r="Y6" s="1006"/>
      <c r="Z6" s="1006"/>
      <c r="AA6" s="1006"/>
      <c r="AB6" s="1006"/>
      <c r="AC6" s="1006"/>
      <c r="AD6" s="1006"/>
      <c r="AE6" s="1006"/>
      <c r="AF6" s="1006"/>
      <c r="AG6" s="1006"/>
    </row>
    <row r="7" spans="1:33" s="701" customFormat="1" ht="15.75">
      <c r="A7" s="2128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06"/>
      <c r="S7" s="1006"/>
      <c r="T7" s="1006"/>
      <c r="U7" s="1006"/>
      <c r="V7" s="1006"/>
      <c r="W7" s="1006"/>
      <c r="X7" s="1006"/>
      <c r="Y7" s="1006"/>
      <c r="Z7" s="1006"/>
      <c r="AA7" s="1006"/>
      <c r="AB7" s="1006"/>
      <c r="AC7" s="1006"/>
      <c r="AD7" s="1006"/>
      <c r="AE7" s="1006"/>
      <c r="AF7" s="1006"/>
      <c r="AG7" s="1006"/>
    </row>
    <row r="8" spans="1:33" s="701" customFormat="1" ht="9" customHeight="1">
      <c r="A8" s="1477"/>
      <c r="B8" s="1261"/>
      <c r="R8" s="1006"/>
      <c r="S8" s="1006"/>
      <c r="T8" s="1006"/>
      <c r="U8" s="1006"/>
      <c r="V8" s="1006"/>
      <c r="W8" s="1006"/>
      <c r="X8" s="1006"/>
      <c r="Y8" s="1006"/>
      <c r="Z8" s="1006"/>
      <c r="AA8" s="1006"/>
      <c r="AB8" s="1006"/>
      <c r="AC8" s="1006"/>
      <c r="AD8" s="1006"/>
      <c r="AE8" s="1006"/>
      <c r="AF8" s="1006"/>
      <c r="AG8" s="1006"/>
    </row>
    <row r="9" spans="1:33" s="701" customFormat="1">
      <c r="A9" s="2116" t="s">
        <v>9</v>
      </c>
      <c r="B9" s="2122" t="s">
        <v>10</v>
      </c>
      <c r="C9" s="2123"/>
      <c r="D9" s="2123"/>
      <c r="E9" s="2123"/>
      <c r="F9" s="2123"/>
      <c r="G9" s="2123"/>
      <c r="H9" s="2123"/>
      <c r="I9" s="2124"/>
      <c r="J9" s="2122" t="s">
        <v>11</v>
      </c>
      <c r="K9" s="2123"/>
      <c r="L9" s="2123"/>
      <c r="M9" s="2123"/>
      <c r="N9" s="2123"/>
      <c r="O9" s="2123"/>
      <c r="P9" s="2123"/>
      <c r="Q9" s="2124"/>
      <c r="R9" s="1006"/>
      <c r="S9" s="1006"/>
      <c r="T9" s="1006"/>
      <c r="U9" s="1006"/>
      <c r="V9" s="1006"/>
      <c r="W9" s="1006"/>
      <c r="X9" s="1006"/>
      <c r="Y9" s="1006"/>
      <c r="Z9" s="1006"/>
      <c r="AA9" s="1006"/>
      <c r="AB9" s="1006"/>
      <c r="AC9" s="1006"/>
      <c r="AD9" s="1006"/>
      <c r="AE9" s="1006"/>
      <c r="AF9" s="1006"/>
      <c r="AG9" s="1006"/>
    </row>
    <row r="10" spans="1:33" s="701" customFormat="1">
      <c r="A10" s="2117"/>
      <c r="B10" s="2131" t="s">
        <v>623</v>
      </c>
      <c r="C10" s="2131"/>
      <c r="D10" s="2131"/>
      <c r="E10" s="2131"/>
      <c r="F10" s="2131" t="s">
        <v>627</v>
      </c>
      <c r="G10" s="2131"/>
      <c r="H10" s="2131"/>
      <c r="I10" s="2131"/>
      <c r="J10" s="2131" t="s">
        <v>639</v>
      </c>
      <c r="K10" s="2131"/>
      <c r="L10" s="2131"/>
      <c r="M10" s="2131"/>
      <c r="N10" s="2131" t="s">
        <v>627</v>
      </c>
      <c r="O10" s="2131"/>
      <c r="P10" s="2131"/>
      <c r="Q10" s="2131"/>
      <c r="R10" s="1006"/>
      <c r="S10" s="1006"/>
      <c r="T10" s="1006"/>
      <c r="U10" s="1006"/>
      <c r="V10" s="1006"/>
      <c r="W10" s="1006"/>
      <c r="X10" s="1006"/>
      <c r="Y10" s="1006"/>
      <c r="Z10" s="1006"/>
      <c r="AA10" s="1006"/>
      <c r="AB10" s="1006"/>
      <c r="AC10" s="1006"/>
      <c r="AD10" s="1006"/>
      <c r="AE10" s="1006"/>
      <c r="AF10" s="1006"/>
      <c r="AG10" s="1006"/>
    </row>
    <row r="11" spans="1:33" s="701" customFormat="1">
      <c r="A11" s="2117"/>
      <c r="B11" s="2119" t="s">
        <v>14</v>
      </c>
      <c r="C11" s="2120"/>
      <c r="E11" s="1855"/>
      <c r="F11" s="2119" t="s">
        <v>14</v>
      </c>
      <c r="G11" s="2120"/>
      <c r="H11" s="1854"/>
      <c r="I11" s="1855"/>
      <c r="J11" s="2119" t="s">
        <v>14</v>
      </c>
      <c r="K11" s="2120"/>
      <c r="L11" s="1854"/>
      <c r="M11" s="1855"/>
      <c r="N11" s="2119" t="s">
        <v>14</v>
      </c>
      <c r="O11" s="2120"/>
      <c r="P11" s="1854"/>
      <c r="Q11" s="1855"/>
      <c r="R11" s="1006"/>
      <c r="S11" s="1006"/>
      <c r="T11" s="1006"/>
      <c r="U11" s="1006"/>
      <c r="V11" s="1006"/>
      <c r="W11" s="1006"/>
      <c r="X11" s="1006"/>
      <c r="Y11" s="1006"/>
      <c r="Z11" s="1006"/>
      <c r="AA11" s="1006"/>
      <c r="AB11" s="1006"/>
      <c r="AC11" s="1006"/>
      <c r="AD11" s="1006"/>
      <c r="AE11" s="1006"/>
      <c r="AF11" s="1006"/>
      <c r="AG11" s="1006"/>
    </row>
    <row r="12" spans="1:33" s="708" customFormat="1" ht="35.25" customHeight="1">
      <c r="A12" s="2118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2"/>
      <c r="C14" s="1986"/>
      <c r="D14" s="1986"/>
      <c r="E14" s="1966">
        <v>89.52</v>
      </c>
      <c r="F14" s="1986"/>
      <c r="G14" s="1986"/>
      <c r="H14" s="1986"/>
      <c r="I14" s="1966">
        <v>60.959999999999994</v>
      </c>
      <c r="J14" s="1978"/>
      <c r="K14" s="1986"/>
      <c r="L14" s="1986"/>
      <c r="M14" s="1966">
        <v>22.92</v>
      </c>
      <c r="N14" s="1986"/>
      <c r="O14" s="1986"/>
      <c r="P14" s="1986"/>
      <c r="Q14" s="1966">
        <v>35.82</v>
      </c>
    </row>
    <row r="15" spans="1:33" s="1429" customFormat="1" ht="15">
      <c r="A15" s="1427">
        <v>1</v>
      </c>
      <c r="B15" s="1102"/>
      <c r="C15" s="1986"/>
      <c r="D15" s="1986"/>
      <c r="E15" s="1966">
        <v>82.56</v>
      </c>
      <c r="F15" s="1987"/>
      <c r="G15" s="1987"/>
      <c r="H15" s="1987"/>
      <c r="I15" s="1966">
        <v>52.92</v>
      </c>
      <c r="J15" s="1988"/>
      <c r="K15" s="1987"/>
      <c r="L15" s="1987"/>
      <c r="M15" s="1966">
        <v>21.72</v>
      </c>
      <c r="N15" s="1987"/>
      <c r="O15" s="1987"/>
      <c r="P15" s="1987"/>
      <c r="Q15" s="1966">
        <v>35.28</v>
      </c>
    </row>
    <row r="16" spans="1:33" s="708" customFormat="1" ht="15">
      <c r="A16" s="711">
        <v>2</v>
      </c>
      <c r="B16" s="1102"/>
      <c r="C16" s="1986"/>
      <c r="D16" s="1986"/>
      <c r="E16" s="1966">
        <v>75.47999999999999</v>
      </c>
      <c r="F16" s="1987"/>
      <c r="G16" s="1987"/>
      <c r="H16" s="1987"/>
      <c r="I16" s="1966">
        <v>48.6</v>
      </c>
      <c r="J16" s="1988"/>
      <c r="K16" s="1987"/>
      <c r="L16" s="1987"/>
      <c r="M16" s="1966">
        <v>20.759999999999998</v>
      </c>
      <c r="N16" s="1987"/>
      <c r="O16" s="1987"/>
      <c r="P16" s="1987"/>
      <c r="Q16" s="1966">
        <v>33.42</v>
      </c>
    </row>
    <row r="17" spans="1:17" s="708" customFormat="1" ht="15">
      <c r="A17" s="711">
        <v>3</v>
      </c>
      <c r="B17" s="1102"/>
      <c r="C17" s="1986"/>
      <c r="D17" s="1986"/>
      <c r="E17" s="1966">
        <v>74.400000000000006</v>
      </c>
      <c r="F17" s="1987"/>
      <c r="G17" s="1987"/>
      <c r="H17" s="1987"/>
      <c r="I17" s="1966">
        <v>45.72</v>
      </c>
      <c r="J17" s="1988"/>
      <c r="K17" s="1987"/>
      <c r="L17" s="1987"/>
      <c r="M17" s="1966">
        <v>21</v>
      </c>
      <c r="N17" s="1987"/>
      <c r="O17" s="1987"/>
      <c r="P17" s="1987"/>
      <c r="Q17" s="1966">
        <v>31.92</v>
      </c>
    </row>
    <row r="18" spans="1:17" s="708" customFormat="1" ht="15">
      <c r="A18" s="711">
        <v>4</v>
      </c>
      <c r="B18" s="1102"/>
      <c r="C18" s="1986"/>
      <c r="D18" s="1986"/>
      <c r="E18" s="1966">
        <v>74.16</v>
      </c>
      <c r="F18" s="1987"/>
      <c r="G18" s="1987"/>
      <c r="H18" s="1987"/>
      <c r="I18" s="1966">
        <v>45.6</v>
      </c>
      <c r="J18" s="1988"/>
      <c r="K18" s="1987"/>
      <c r="L18" s="1987"/>
      <c r="M18" s="1966">
        <v>20.16</v>
      </c>
      <c r="N18" s="1987"/>
      <c r="O18" s="1987"/>
      <c r="P18" s="1987"/>
      <c r="Q18" s="1966">
        <v>32.460000000000008</v>
      </c>
    </row>
    <row r="19" spans="1:17" s="708" customFormat="1" ht="15">
      <c r="A19" s="711">
        <v>5</v>
      </c>
      <c r="B19" s="1102"/>
      <c r="C19" s="1986"/>
      <c r="D19" s="1986"/>
      <c r="E19" s="1966">
        <v>77.28</v>
      </c>
      <c r="F19" s="1987"/>
      <c r="G19" s="1987"/>
      <c r="H19" s="1987"/>
      <c r="I19" s="1966">
        <v>62.160000000000004</v>
      </c>
      <c r="J19" s="1988"/>
      <c r="K19" s="1987"/>
      <c r="L19" s="1987"/>
      <c r="M19" s="1966">
        <v>21.72</v>
      </c>
      <c r="N19" s="1987"/>
      <c r="O19" s="1987"/>
      <c r="P19" s="1987"/>
      <c r="Q19" s="1966">
        <v>32.28</v>
      </c>
    </row>
    <row r="20" spans="1:17" s="708" customFormat="1" ht="15">
      <c r="A20" s="711">
        <v>6</v>
      </c>
      <c r="B20" s="1102"/>
      <c r="C20" s="1986"/>
      <c r="D20" s="1986"/>
      <c r="E20" s="1966">
        <v>88.56</v>
      </c>
      <c r="F20" s="1987"/>
      <c r="G20" s="1987"/>
      <c r="H20" s="1987"/>
      <c r="I20" s="1966">
        <v>89.699999999999989</v>
      </c>
      <c r="J20" s="1988"/>
      <c r="K20" s="1987"/>
      <c r="L20" s="1987"/>
      <c r="M20" s="1966">
        <v>22.56</v>
      </c>
      <c r="N20" s="1987"/>
      <c r="O20" s="1987"/>
      <c r="P20" s="1987"/>
      <c r="Q20" s="1966">
        <v>35.879999999999995</v>
      </c>
    </row>
    <row r="21" spans="1:17" s="708" customFormat="1" ht="15">
      <c r="A21" s="711">
        <v>7</v>
      </c>
      <c r="B21" s="1102"/>
      <c r="C21" s="1986"/>
      <c r="D21" s="1986"/>
      <c r="E21" s="1966">
        <v>99.360000000000014</v>
      </c>
      <c r="F21" s="1987"/>
      <c r="G21" s="1987"/>
      <c r="H21" s="1987"/>
      <c r="I21" s="1966">
        <v>90.960000000000008</v>
      </c>
      <c r="J21" s="1988"/>
      <c r="K21" s="1987"/>
      <c r="L21" s="1987"/>
      <c r="M21" s="1966">
        <v>22.560000000000002</v>
      </c>
      <c r="N21" s="1987"/>
      <c r="O21" s="1987"/>
      <c r="P21" s="1987"/>
      <c r="Q21" s="1966">
        <v>36.659999999999997</v>
      </c>
    </row>
    <row r="22" spans="1:17" s="708" customFormat="1" ht="15">
      <c r="A22" s="711">
        <v>8</v>
      </c>
      <c r="B22" s="1102"/>
      <c r="C22" s="1986"/>
      <c r="D22" s="1986"/>
      <c r="E22" s="1966">
        <v>116.52</v>
      </c>
      <c r="F22" s="1987"/>
      <c r="G22" s="1987"/>
      <c r="H22" s="1987"/>
      <c r="I22" s="1966">
        <v>88.919999999999987</v>
      </c>
      <c r="J22" s="1988"/>
      <c r="K22" s="1987"/>
      <c r="L22" s="1987"/>
      <c r="M22" s="1966">
        <v>24.24</v>
      </c>
      <c r="N22" s="1987"/>
      <c r="O22" s="1987"/>
      <c r="P22" s="1987"/>
      <c r="Q22" s="1966">
        <v>36.42</v>
      </c>
    </row>
    <row r="23" spans="1:17" s="708" customFormat="1" ht="15">
      <c r="A23" s="711">
        <v>9</v>
      </c>
      <c r="B23" s="1102"/>
      <c r="C23" s="1986"/>
      <c r="D23" s="1986"/>
      <c r="E23" s="1966">
        <v>120.12</v>
      </c>
      <c r="F23" s="1987"/>
      <c r="G23" s="1987"/>
      <c r="H23" s="1987"/>
      <c r="I23" s="1966">
        <v>83.4</v>
      </c>
      <c r="J23" s="1988"/>
      <c r="K23" s="1987"/>
      <c r="L23" s="1987"/>
      <c r="M23" s="1966">
        <v>22.68</v>
      </c>
      <c r="N23" s="1987"/>
      <c r="O23" s="1987"/>
      <c r="P23" s="1987"/>
      <c r="Q23" s="1966">
        <v>37.379999999999995</v>
      </c>
    </row>
    <row r="24" spans="1:17" s="708" customFormat="1" ht="15">
      <c r="A24" s="711">
        <v>10</v>
      </c>
      <c r="B24" s="1102"/>
      <c r="C24" s="1986"/>
      <c r="D24" s="1986"/>
      <c r="E24" s="1966">
        <v>111.36</v>
      </c>
      <c r="F24" s="1987"/>
      <c r="G24" s="1987"/>
      <c r="H24" s="1987"/>
      <c r="I24" s="1966">
        <v>75.599999999999994</v>
      </c>
      <c r="J24" s="1988"/>
      <c r="K24" s="1987"/>
      <c r="L24" s="1987"/>
      <c r="M24" s="1966">
        <v>21.84</v>
      </c>
      <c r="N24" s="1987"/>
      <c r="O24" s="1987"/>
      <c r="P24" s="1987"/>
      <c r="Q24" s="1966">
        <v>37.379999999999995</v>
      </c>
    </row>
    <row r="25" spans="1:17" s="708" customFormat="1" ht="15">
      <c r="A25" s="711">
        <v>11</v>
      </c>
      <c r="B25" s="1102"/>
      <c r="C25" s="1986"/>
      <c r="D25" s="1986"/>
      <c r="E25" s="1966">
        <v>132.48000000000002</v>
      </c>
      <c r="F25" s="1987"/>
      <c r="G25" s="1987"/>
      <c r="H25" s="1987"/>
      <c r="I25" s="1966">
        <v>81.12</v>
      </c>
      <c r="J25" s="1988"/>
      <c r="K25" s="1987"/>
      <c r="L25" s="1987"/>
      <c r="M25" s="1966">
        <v>31.08</v>
      </c>
      <c r="N25" s="1987"/>
      <c r="O25" s="1987"/>
      <c r="P25" s="1987"/>
      <c r="Q25" s="1966">
        <v>38.28</v>
      </c>
    </row>
    <row r="26" spans="1:17" s="708" customFormat="1" ht="15">
      <c r="A26" s="711">
        <v>12</v>
      </c>
      <c r="B26" s="1102"/>
      <c r="C26" s="1986"/>
      <c r="D26" s="1986"/>
      <c r="E26" s="1966">
        <v>129.48000000000002</v>
      </c>
      <c r="F26" s="1987"/>
      <c r="G26" s="1987"/>
      <c r="H26" s="1987"/>
      <c r="I26" s="1966">
        <v>83.34</v>
      </c>
      <c r="J26" s="1988"/>
      <c r="K26" s="1987"/>
      <c r="L26" s="1987"/>
      <c r="M26" s="1966">
        <v>30.720000000000002</v>
      </c>
      <c r="N26" s="1987"/>
      <c r="O26" s="1987"/>
      <c r="P26" s="1987"/>
      <c r="Q26" s="1966">
        <v>39</v>
      </c>
    </row>
    <row r="27" spans="1:17" s="708" customFormat="1" ht="15">
      <c r="A27" s="711">
        <v>13</v>
      </c>
      <c r="B27" s="1102"/>
      <c r="C27" s="1986"/>
      <c r="D27" s="1986"/>
      <c r="E27" s="1966">
        <v>126.48</v>
      </c>
      <c r="F27" s="1987"/>
      <c r="G27" s="1987"/>
      <c r="H27" s="1987"/>
      <c r="I27" s="1966">
        <v>83.94</v>
      </c>
      <c r="J27" s="1988"/>
      <c r="K27" s="1987"/>
      <c r="L27" s="1987"/>
      <c r="M27" s="1966">
        <v>27.96</v>
      </c>
      <c r="N27" s="1987"/>
      <c r="O27" s="1987"/>
      <c r="P27" s="1987"/>
      <c r="Q27" s="1966">
        <v>37.319999999999993</v>
      </c>
    </row>
    <row r="28" spans="1:17" s="708" customFormat="1" ht="15">
      <c r="A28" s="711">
        <v>14</v>
      </c>
      <c r="B28" s="1102"/>
      <c r="C28" s="1986"/>
      <c r="D28" s="1986"/>
      <c r="E28" s="1966">
        <v>129.48000000000002</v>
      </c>
      <c r="F28" s="1987"/>
      <c r="G28" s="1987"/>
      <c r="H28" s="1987"/>
      <c r="I28" s="1966">
        <v>84.179999999999993</v>
      </c>
      <c r="J28" s="1988"/>
      <c r="K28" s="1987"/>
      <c r="L28" s="1987"/>
      <c r="M28" s="1966">
        <v>31.440000000000005</v>
      </c>
      <c r="N28" s="1987"/>
      <c r="O28" s="1987"/>
      <c r="P28" s="1987"/>
      <c r="Q28" s="1966">
        <v>39.779999999999994</v>
      </c>
    </row>
    <row r="29" spans="1:17" s="708" customFormat="1" ht="15">
      <c r="A29" s="711">
        <v>15</v>
      </c>
      <c r="B29" s="1102"/>
      <c r="C29" s="1986"/>
      <c r="D29" s="1986"/>
      <c r="E29" s="1966">
        <v>130.80000000000001</v>
      </c>
      <c r="F29" s="1987"/>
      <c r="G29" s="1987"/>
      <c r="H29" s="1987"/>
      <c r="I29" s="1966">
        <v>78.84</v>
      </c>
      <c r="J29" s="1988"/>
      <c r="K29" s="1987"/>
      <c r="L29" s="1987"/>
      <c r="M29" s="1966">
        <v>29.88</v>
      </c>
      <c r="N29" s="1987"/>
      <c r="O29" s="1987"/>
      <c r="P29" s="1987"/>
      <c r="Q29" s="1966">
        <v>42.36</v>
      </c>
    </row>
    <row r="30" spans="1:17" s="708" customFormat="1" ht="15">
      <c r="A30" s="711">
        <v>16</v>
      </c>
      <c r="B30" s="1102"/>
      <c r="C30" s="1986"/>
      <c r="D30" s="1986"/>
      <c r="E30" s="1966">
        <v>124.32000000000001</v>
      </c>
      <c r="F30" s="1987"/>
      <c r="G30" s="1987"/>
      <c r="H30" s="1987"/>
      <c r="I30" s="1966">
        <v>79.14</v>
      </c>
      <c r="J30" s="1988"/>
      <c r="K30" s="1987"/>
      <c r="L30" s="1987"/>
      <c r="M30" s="1966">
        <v>25.92</v>
      </c>
      <c r="N30" s="1987"/>
      <c r="O30" s="1987"/>
      <c r="P30" s="1987"/>
      <c r="Q30" s="1966">
        <v>39.72</v>
      </c>
    </row>
    <row r="31" spans="1:17" s="712" customFormat="1" ht="15">
      <c r="A31" s="711">
        <v>17</v>
      </c>
      <c r="B31" s="1102"/>
      <c r="C31" s="1986"/>
      <c r="D31" s="1986"/>
      <c r="E31" s="1966">
        <v>114.72</v>
      </c>
      <c r="F31" s="1987"/>
      <c r="G31" s="1987"/>
      <c r="H31" s="1987"/>
      <c r="I31" s="1966">
        <v>84.9</v>
      </c>
      <c r="J31" s="1988"/>
      <c r="K31" s="1987"/>
      <c r="L31" s="1987"/>
      <c r="M31" s="1966">
        <v>23.759999999999998</v>
      </c>
      <c r="N31" s="1987"/>
      <c r="O31" s="1987"/>
      <c r="P31" s="1987"/>
      <c r="Q31" s="1966">
        <v>38.76</v>
      </c>
    </row>
    <row r="32" spans="1:17" s="712" customFormat="1" ht="15">
      <c r="A32" s="711">
        <v>18</v>
      </c>
      <c r="B32" s="1102"/>
      <c r="C32" s="1986"/>
      <c r="D32" s="1986"/>
      <c r="E32" s="1966">
        <v>111.24000000000001</v>
      </c>
      <c r="F32" s="1987"/>
      <c r="G32" s="1987"/>
      <c r="H32" s="1987"/>
      <c r="I32" s="1966">
        <v>86.64</v>
      </c>
      <c r="J32" s="1988"/>
      <c r="K32" s="1987"/>
      <c r="L32" s="1987"/>
      <c r="M32" s="1966">
        <v>25.08</v>
      </c>
      <c r="N32" s="1987"/>
      <c r="O32" s="1987"/>
      <c r="P32" s="1987"/>
      <c r="Q32" s="1966">
        <v>38.22</v>
      </c>
    </row>
    <row r="33" spans="1:33" s="712" customFormat="1" ht="15">
      <c r="A33" s="711">
        <v>19</v>
      </c>
      <c r="B33" s="1102"/>
      <c r="C33" s="1986"/>
      <c r="D33" s="1986"/>
      <c r="E33" s="1966">
        <v>114</v>
      </c>
      <c r="F33" s="1987"/>
      <c r="G33" s="1987"/>
      <c r="H33" s="1987"/>
      <c r="I33" s="1966">
        <v>81.960000000000008</v>
      </c>
      <c r="J33" s="1988"/>
      <c r="K33" s="1987"/>
      <c r="L33" s="1987"/>
      <c r="M33" s="1966">
        <v>27.36</v>
      </c>
      <c r="N33" s="1987"/>
      <c r="O33" s="1987"/>
      <c r="P33" s="1987"/>
      <c r="Q33" s="1966">
        <v>37.619999999999997</v>
      </c>
    </row>
    <row r="34" spans="1:33" s="712" customFormat="1" ht="15">
      <c r="A34" s="711">
        <v>20</v>
      </c>
      <c r="B34" s="1102"/>
      <c r="C34" s="1986"/>
      <c r="D34" s="1986"/>
      <c r="E34" s="1966">
        <v>114.72</v>
      </c>
      <c r="F34" s="1987"/>
      <c r="G34" s="1987"/>
      <c r="H34" s="1987"/>
      <c r="I34" s="1966">
        <v>87.84</v>
      </c>
      <c r="J34" s="1988"/>
      <c r="K34" s="1987"/>
      <c r="L34" s="1987"/>
      <c r="M34" s="1966">
        <v>26.88</v>
      </c>
      <c r="N34" s="1987"/>
      <c r="O34" s="1987"/>
      <c r="P34" s="1987"/>
      <c r="Q34" s="1966">
        <v>38.519999999999996</v>
      </c>
    </row>
    <row r="35" spans="1:33" s="712" customFormat="1" ht="15">
      <c r="A35" s="711">
        <v>21</v>
      </c>
      <c r="B35" s="1102"/>
      <c r="C35" s="1986"/>
      <c r="D35" s="1986"/>
      <c r="E35" s="1966">
        <v>115.08</v>
      </c>
      <c r="F35" s="1987"/>
      <c r="G35" s="1987"/>
      <c r="H35" s="1987"/>
      <c r="I35" s="1966">
        <v>92.88</v>
      </c>
      <c r="J35" s="1988"/>
      <c r="K35" s="1987"/>
      <c r="L35" s="1987"/>
      <c r="M35" s="1966">
        <v>26.04</v>
      </c>
      <c r="N35" s="1987"/>
      <c r="O35" s="1987"/>
      <c r="P35" s="1987"/>
      <c r="Q35" s="1966">
        <v>38.700000000000003</v>
      </c>
    </row>
    <row r="36" spans="1:33" s="712" customFormat="1" ht="15">
      <c r="A36" s="711">
        <v>22</v>
      </c>
      <c r="B36" s="1102"/>
      <c r="C36" s="1986"/>
      <c r="D36" s="1986"/>
      <c r="E36" s="1966">
        <v>111</v>
      </c>
      <c r="F36" s="1987"/>
      <c r="G36" s="1987"/>
      <c r="H36" s="1987"/>
      <c r="I36" s="1966">
        <v>90.84</v>
      </c>
      <c r="J36" s="1988"/>
      <c r="K36" s="1987"/>
      <c r="L36" s="1987"/>
      <c r="M36" s="1966">
        <v>24.479999999999997</v>
      </c>
      <c r="N36" s="1987"/>
      <c r="O36" s="1987"/>
      <c r="P36" s="1987"/>
      <c r="Q36" s="1966">
        <v>38.22</v>
      </c>
    </row>
    <row r="37" spans="1:33" s="712" customFormat="1" ht="15">
      <c r="A37" s="711">
        <v>23</v>
      </c>
      <c r="B37" s="1102"/>
      <c r="C37" s="1986"/>
      <c r="D37" s="1986"/>
      <c r="E37" s="1966">
        <v>97.68</v>
      </c>
      <c r="F37" s="1987"/>
      <c r="G37" s="1987"/>
      <c r="H37" s="1987"/>
      <c r="I37" s="1966">
        <v>75.06</v>
      </c>
      <c r="J37" s="1988"/>
      <c r="K37" s="1987"/>
      <c r="L37" s="1987"/>
      <c r="M37" s="1966">
        <v>23.4</v>
      </c>
      <c r="N37" s="1987"/>
      <c r="O37" s="1987"/>
      <c r="P37" s="1987"/>
      <c r="Q37" s="1966">
        <v>36.96</v>
      </c>
    </row>
    <row r="38" spans="1:33" s="712" customFormat="1" ht="15">
      <c r="A38" s="711" t="s">
        <v>19</v>
      </c>
      <c r="B38" s="1173"/>
      <c r="C38" s="1583"/>
      <c r="D38" s="1583"/>
      <c r="E38" s="1848">
        <f>SUM(E14:E37)</f>
        <v>2560.7999999999997</v>
      </c>
      <c r="F38" s="1848"/>
      <c r="G38" s="1848"/>
      <c r="H38" s="1848"/>
      <c r="I38" s="1848">
        <f>SUM(I14:I37)</f>
        <v>1835.22</v>
      </c>
      <c r="J38" s="1848"/>
      <c r="K38" s="1848"/>
      <c r="L38" s="1848"/>
      <c r="M38" s="1848">
        <f>SUM(M14:M37)</f>
        <v>596.16</v>
      </c>
      <c r="N38" s="1848"/>
      <c r="O38" s="1848"/>
      <c r="P38" s="1848"/>
      <c r="Q38" s="1848">
        <f>SUM(Q14:Q37)</f>
        <v>888.36000000000024</v>
      </c>
    </row>
    <row r="39" spans="1:33" s="701" customFormat="1" ht="12.75" customHeight="1">
      <c r="A39" s="701" t="s">
        <v>20</v>
      </c>
      <c r="R39" s="1006"/>
      <c r="S39" s="1006"/>
      <c r="T39" s="1006"/>
      <c r="U39" s="1006"/>
      <c r="V39" s="1006"/>
      <c r="W39" s="1006"/>
      <c r="X39" s="1006"/>
      <c r="Y39" s="1006"/>
      <c r="Z39" s="1006"/>
      <c r="AA39" s="1006"/>
      <c r="AB39" s="1006"/>
      <c r="AC39" s="1006"/>
      <c r="AD39" s="1006"/>
      <c r="AE39" s="1006"/>
      <c r="AF39" s="1006"/>
      <c r="AG39" s="1006"/>
    </row>
    <row r="40" spans="1:33" s="701" customFormat="1" ht="12.75" customHeight="1">
      <c r="A40" s="701" t="s">
        <v>21</v>
      </c>
      <c r="R40" s="1006"/>
      <c r="S40" s="1006"/>
      <c r="T40" s="1006"/>
      <c r="U40" s="1006"/>
      <c r="V40" s="1006"/>
      <c r="W40" s="1006"/>
      <c r="X40" s="1006"/>
      <c r="Y40" s="1006"/>
      <c r="Z40" s="1006"/>
      <c r="AA40" s="1006"/>
      <c r="AB40" s="1006"/>
      <c r="AC40" s="1006"/>
      <c r="AD40" s="1006"/>
      <c r="AE40" s="1006"/>
      <c r="AF40" s="1006"/>
      <c r="AG40" s="1006"/>
    </row>
    <row r="41" spans="1:33">
      <c r="A41" s="701" t="s">
        <v>563</v>
      </c>
      <c r="K41" s="701"/>
      <c r="L41" s="701"/>
      <c r="M41" s="701"/>
      <c r="N41" s="701"/>
      <c r="O41" s="701"/>
      <c r="P41" s="701"/>
      <c r="Q41" s="701"/>
      <c r="R41" s="1008"/>
      <c r="S41" s="1008"/>
      <c r="T41" s="1008"/>
      <c r="U41" s="1008"/>
      <c r="V41" s="1008"/>
      <c r="W41" s="1008"/>
      <c r="X41" s="1008"/>
      <c r="Y41" s="1008"/>
      <c r="Z41" s="1008"/>
      <c r="AA41" s="1008"/>
      <c r="AB41" s="1008"/>
      <c r="AC41" s="1008"/>
      <c r="AD41" s="1008"/>
      <c r="AE41" s="1008"/>
      <c r="AF41" s="1008"/>
      <c r="AG41" s="1008"/>
    </row>
    <row r="42" spans="1:33">
      <c r="A42" s="701" t="s">
        <v>23</v>
      </c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</sheetData>
  <mergeCells count="21">
    <mergeCell ref="B2:F2"/>
    <mergeCell ref="N2:Q2"/>
    <mergeCell ref="N3:Q3"/>
    <mergeCell ref="B4:C4"/>
    <mergeCell ref="N4:Q4"/>
    <mergeCell ref="B11:C11"/>
    <mergeCell ref="F11:G11"/>
    <mergeCell ref="J11:K11"/>
    <mergeCell ref="N11:O11"/>
    <mergeCell ref="K1:Q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:F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T32" sqref="T32"/>
    </sheetView>
  </sheetViews>
  <sheetFormatPr defaultColWidth="9.140625" defaultRowHeight="12.75"/>
  <cols>
    <col min="1" max="1" width="5.42578125" style="713" customWidth="1"/>
    <col min="2" max="3" width="11.28515625" style="713" customWidth="1"/>
    <col min="4" max="4" width="11.28515625" style="713" hidden="1" customWidth="1"/>
    <col min="5" max="7" width="11.28515625" style="713" customWidth="1"/>
    <col min="8" max="8" width="11.28515625" style="713" hidden="1" customWidth="1"/>
    <col min="9" max="11" width="11.28515625" style="713" customWidth="1"/>
    <col min="12" max="12" width="11.28515625" style="713" hidden="1" customWidth="1"/>
    <col min="13" max="15" width="11.28515625" style="713" customWidth="1"/>
    <col min="16" max="16" width="11.28515625" style="713" hidden="1" customWidth="1"/>
    <col min="17" max="17" width="11.28515625" style="713" customWidth="1"/>
    <col min="18" max="16384" width="9.140625" style="713"/>
  </cols>
  <sheetData>
    <row r="1" spans="1:33" s="701" customFormat="1" ht="18.75" customHeight="1">
      <c r="B1" s="2125" t="s">
        <v>405</v>
      </c>
      <c r="C1" s="2083"/>
      <c r="D1" s="2083"/>
      <c r="E1" s="2083"/>
      <c r="F1" s="2083"/>
      <c r="J1" s="799" t="s">
        <v>171</v>
      </c>
      <c r="K1" s="2412" t="s">
        <v>232</v>
      </c>
      <c r="L1" s="2412"/>
      <c r="M1" s="2412"/>
      <c r="N1" s="2412"/>
      <c r="O1" s="2412"/>
      <c r="P1" s="2412"/>
      <c r="Q1" s="2412"/>
      <c r="R1" s="1006"/>
      <c r="S1" s="1006"/>
      <c r="T1" s="1006"/>
      <c r="U1" s="1006"/>
      <c r="V1" s="1006"/>
      <c r="W1" s="1006"/>
      <c r="X1" s="1006"/>
      <c r="Y1" s="1006"/>
      <c r="Z1" s="1006"/>
      <c r="AA1" s="1006"/>
      <c r="AB1" s="1006"/>
      <c r="AC1" s="1006"/>
      <c r="AD1" s="1006"/>
      <c r="AE1" s="1006"/>
      <c r="AF1" s="1006"/>
      <c r="AG1" s="1006"/>
    </row>
    <row r="2" spans="1:33" s="701" customFormat="1" ht="10.5" customHeight="1">
      <c r="B2" s="2126" t="s">
        <v>1</v>
      </c>
      <c r="C2" s="2090"/>
      <c r="D2" s="2090"/>
      <c r="E2" s="2090"/>
      <c r="F2" s="2090"/>
      <c r="N2" s="2126" t="s">
        <v>2</v>
      </c>
      <c r="O2" s="2130"/>
      <c r="P2" s="2130"/>
      <c r="Q2" s="2130"/>
      <c r="R2" s="1006"/>
      <c r="S2" s="1006"/>
      <c r="T2" s="1006"/>
      <c r="U2" s="1006"/>
      <c r="V2" s="1006"/>
      <c r="W2" s="1006"/>
      <c r="X2" s="1006"/>
      <c r="Y2" s="1006"/>
      <c r="Z2" s="1006"/>
      <c r="AA2" s="1006"/>
      <c r="AB2" s="1006"/>
      <c r="AC2" s="1006"/>
      <c r="AD2" s="1006"/>
      <c r="AE2" s="1006"/>
      <c r="AF2" s="1006"/>
      <c r="AG2" s="1006"/>
    </row>
    <row r="3" spans="1:33" s="701" customFormat="1" ht="13.5" customHeight="1">
      <c r="N3" s="2411" t="s">
        <v>622</v>
      </c>
      <c r="O3" s="2411"/>
      <c r="P3" s="2411"/>
      <c r="Q3" s="2411"/>
      <c r="R3" s="1007"/>
      <c r="S3" s="1006"/>
      <c r="T3" s="1006"/>
      <c r="U3" s="1006"/>
      <c r="V3" s="1006"/>
      <c r="W3" s="1006"/>
      <c r="X3" s="1006"/>
      <c r="Y3" s="1006"/>
      <c r="Z3" s="1006"/>
      <c r="AA3" s="1006"/>
      <c r="AB3" s="1006"/>
      <c r="AC3" s="1006"/>
      <c r="AD3" s="1006"/>
      <c r="AE3" s="1006"/>
      <c r="AF3" s="1006"/>
      <c r="AG3" s="1006"/>
    </row>
    <row r="4" spans="1:33" s="701" customFormat="1" ht="15" customHeight="1">
      <c r="B4" s="2133" t="s">
        <v>4</v>
      </c>
      <c r="C4" s="2083"/>
      <c r="D4" s="703"/>
      <c r="E4" s="1006"/>
      <c r="F4" s="1006"/>
      <c r="G4" s="1006"/>
      <c r="H4" s="1006"/>
      <c r="I4" s="864" t="s">
        <v>5</v>
      </c>
      <c r="J4" s="1856"/>
      <c r="K4" s="1856"/>
      <c r="L4" s="1856"/>
      <c r="N4" s="2345"/>
      <c r="O4" s="2345"/>
      <c r="P4" s="2345"/>
      <c r="Q4" s="2345"/>
      <c r="R4" s="1006"/>
      <c r="S4" s="1006"/>
      <c r="T4" s="1006"/>
      <c r="U4" s="1006"/>
      <c r="V4" s="1006"/>
      <c r="W4" s="1006"/>
      <c r="X4" s="1006"/>
      <c r="Y4" s="1006"/>
      <c r="Z4" s="1006"/>
      <c r="AA4" s="1006"/>
      <c r="AB4" s="1006"/>
      <c r="AC4" s="1006"/>
      <c r="AD4" s="1006"/>
      <c r="AE4" s="1006"/>
      <c r="AF4" s="1006"/>
      <c r="AG4" s="1006"/>
    </row>
    <row r="5" spans="1:33" s="701" customFormat="1" ht="9.75" customHeight="1">
      <c r="B5" s="2132" t="s">
        <v>7</v>
      </c>
      <c r="C5" s="2081"/>
      <c r="D5" s="1856"/>
      <c r="E5" s="1856"/>
      <c r="R5" s="1006"/>
      <c r="S5" s="1006"/>
      <c r="T5" s="1006"/>
      <c r="U5" s="1006"/>
      <c r="V5" s="1006"/>
      <c r="W5" s="1006"/>
      <c r="X5" s="1006"/>
      <c r="Y5" s="1006"/>
      <c r="Z5" s="1006"/>
      <c r="AA5" s="1006"/>
      <c r="AB5" s="1006"/>
      <c r="AC5" s="1006"/>
      <c r="AD5" s="1006"/>
      <c r="AE5" s="1006"/>
      <c r="AF5" s="1006"/>
      <c r="AG5" s="1006"/>
    </row>
    <row r="6" spans="1:33" s="701" customFormat="1" ht="12" customHeight="1">
      <c r="A6" s="2127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06"/>
      <c r="S6" s="1006"/>
      <c r="T6" s="1006"/>
      <c r="U6" s="1006"/>
      <c r="V6" s="1006"/>
      <c r="W6" s="1006"/>
      <c r="X6" s="1006"/>
      <c r="Y6" s="1006"/>
      <c r="Z6" s="1006"/>
      <c r="AA6" s="1006"/>
      <c r="AB6" s="1006"/>
      <c r="AC6" s="1006"/>
      <c r="AD6" s="1006"/>
      <c r="AE6" s="1006"/>
      <c r="AF6" s="1006"/>
      <c r="AG6" s="1006"/>
    </row>
    <row r="7" spans="1:33" s="701" customFormat="1" ht="15.75">
      <c r="A7" s="2128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06"/>
      <c r="S7" s="1006"/>
      <c r="T7" s="1006"/>
      <c r="U7" s="1006"/>
      <c r="V7" s="1006"/>
      <c r="W7" s="1006"/>
      <c r="X7" s="1006"/>
      <c r="Y7" s="1006"/>
      <c r="Z7" s="1006"/>
      <c r="AA7" s="1006"/>
      <c r="AB7" s="1006"/>
      <c r="AC7" s="1006"/>
      <c r="AD7" s="1006"/>
      <c r="AE7" s="1006"/>
      <c r="AF7" s="1006"/>
      <c r="AG7" s="1006"/>
    </row>
    <row r="8" spans="1:33" s="701" customFormat="1" ht="9" customHeight="1">
      <c r="A8" s="1477"/>
      <c r="B8" s="1261"/>
      <c r="R8" s="1006"/>
      <c r="S8" s="1006"/>
      <c r="T8" s="1006"/>
      <c r="U8" s="1006"/>
      <c r="V8" s="1006"/>
      <c r="W8" s="1006"/>
      <c r="X8" s="1006"/>
      <c r="Y8" s="1006"/>
      <c r="Z8" s="1006"/>
      <c r="AA8" s="1006"/>
      <c r="AB8" s="1006"/>
      <c r="AC8" s="1006"/>
      <c r="AD8" s="1006"/>
      <c r="AE8" s="1006"/>
      <c r="AF8" s="1006"/>
      <c r="AG8" s="1006"/>
    </row>
    <row r="9" spans="1:33" s="701" customFormat="1">
      <c r="A9" s="2116" t="s">
        <v>9</v>
      </c>
      <c r="B9" s="2122" t="s">
        <v>10</v>
      </c>
      <c r="C9" s="2123"/>
      <c r="D9" s="2123"/>
      <c r="E9" s="2123"/>
      <c r="F9" s="2123"/>
      <c r="G9" s="2123"/>
      <c r="H9" s="2123"/>
      <c r="I9" s="2124"/>
      <c r="J9" s="2122" t="s">
        <v>11</v>
      </c>
      <c r="K9" s="2123"/>
      <c r="L9" s="2123"/>
      <c r="M9" s="2123"/>
      <c r="N9" s="2123"/>
      <c r="O9" s="2123"/>
      <c r="P9" s="2123"/>
      <c r="Q9" s="2124"/>
      <c r="R9" s="1006"/>
      <c r="S9" s="1006"/>
      <c r="T9" s="1006"/>
      <c r="U9" s="1006"/>
      <c r="V9" s="1006"/>
      <c r="W9" s="1006"/>
      <c r="X9" s="1006"/>
      <c r="Y9" s="1006"/>
      <c r="Z9" s="1006"/>
      <c r="AA9" s="1006"/>
      <c r="AB9" s="1006"/>
      <c r="AC9" s="1006"/>
      <c r="AD9" s="1006"/>
      <c r="AE9" s="1006"/>
      <c r="AF9" s="1006"/>
      <c r="AG9" s="1006"/>
    </row>
    <row r="10" spans="1:33" s="701" customFormat="1">
      <c r="A10" s="2117"/>
      <c r="B10" s="2131" t="s">
        <v>629</v>
      </c>
      <c r="C10" s="2131"/>
      <c r="D10" s="2131"/>
      <c r="E10" s="2131"/>
      <c r="F10" s="2131" t="s">
        <v>628</v>
      </c>
      <c r="G10" s="2131"/>
      <c r="H10" s="2131"/>
      <c r="I10" s="2131"/>
      <c r="J10" s="2131" t="s">
        <v>629</v>
      </c>
      <c r="K10" s="2131"/>
      <c r="L10" s="2131"/>
      <c r="M10" s="2131"/>
      <c r="N10" s="2131" t="s">
        <v>628</v>
      </c>
      <c r="O10" s="2131"/>
      <c r="P10" s="2131"/>
      <c r="Q10" s="2131"/>
      <c r="R10" s="1006"/>
      <c r="S10" s="1006"/>
      <c r="T10" s="1006"/>
      <c r="U10" s="1006"/>
      <c r="V10" s="1006"/>
      <c r="W10" s="1006"/>
      <c r="X10" s="1006"/>
      <c r="Y10" s="1006"/>
      <c r="Z10" s="1006"/>
      <c r="AA10" s="1006"/>
      <c r="AB10" s="1006"/>
      <c r="AC10" s="1006"/>
      <c r="AD10" s="1006"/>
      <c r="AE10" s="1006"/>
      <c r="AF10" s="1006"/>
      <c r="AG10" s="1006"/>
    </row>
    <row r="11" spans="1:33" s="701" customFormat="1">
      <c r="A11" s="2117"/>
      <c r="B11" s="2119" t="s">
        <v>14</v>
      </c>
      <c r="C11" s="2120"/>
      <c r="E11" s="1855"/>
      <c r="F11" s="2119" t="s">
        <v>14</v>
      </c>
      <c r="G11" s="2120"/>
      <c r="H11" s="1854"/>
      <c r="I11" s="1855"/>
      <c r="J11" s="2119" t="s">
        <v>14</v>
      </c>
      <c r="K11" s="2120"/>
      <c r="L11" s="1854"/>
      <c r="M11" s="1855"/>
      <c r="N11" s="2119" t="s">
        <v>14</v>
      </c>
      <c r="O11" s="2120"/>
      <c r="P11" s="1854"/>
      <c r="Q11" s="1855"/>
      <c r="R11" s="1006"/>
      <c r="S11" s="1006"/>
      <c r="T11" s="1006"/>
      <c r="U11" s="1006"/>
      <c r="V11" s="1006"/>
      <c r="W11" s="1006"/>
      <c r="X11" s="1006"/>
      <c r="Y11" s="1006"/>
      <c r="Z11" s="1006"/>
      <c r="AA11" s="1006"/>
      <c r="AB11" s="1006"/>
      <c r="AC11" s="1006"/>
      <c r="AD11" s="1006"/>
      <c r="AE11" s="1006"/>
      <c r="AF11" s="1006"/>
      <c r="AG11" s="1006"/>
    </row>
    <row r="12" spans="1:33" s="708" customFormat="1" ht="35.25" customHeight="1">
      <c r="A12" s="2118"/>
      <c r="B12" s="707" t="s">
        <v>16</v>
      </c>
      <c r="C12" s="707" t="s">
        <v>17</v>
      </c>
      <c r="D12" s="707"/>
      <c r="E12" s="707" t="s">
        <v>18</v>
      </c>
      <c r="F12" s="707" t="s">
        <v>16</v>
      </c>
      <c r="G12" s="707" t="s">
        <v>17</v>
      </c>
      <c r="H12" s="707"/>
      <c r="I12" s="707" t="s">
        <v>18</v>
      </c>
      <c r="J12" s="707" t="s">
        <v>16</v>
      </c>
      <c r="K12" s="707" t="s">
        <v>17</v>
      </c>
      <c r="L12" s="707"/>
      <c r="M12" s="707" t="s">
        <v>18</v>
      </c>
      <c r="N12" s="707" t="s">
        <v>16</v>
      </c>
      <c r="O12" s="707" t="s">
        <v>17</v>
      </c>
      <c r="P12" s="707"/>
      <c r="Q12" s="707" t="s">
        <v>18</v>
      </c>
    </row>
    <row r="13" spans="1:33" s="710" customFormat="1" ht="11.25">
      <c r="A13" s="709">
        <v>1</v>
      </c>
      <c r="B13" s="709">
        <v>2</v>
      </c>
      <c r="C13" s="709">
        <v>3</v>
      </c>
      <c r="D13" s="709"/>
      <c r="E13" s="709">
        <v>4</v>
      </c>
      <c r="F13" s="709">
        <v>5</v>
      </c>
      <c r="G13" s="709">
        <v>6</v>
      </c>
      <c r="H13" s="709"/>
      <c r="I13" s="709">
        <v>7</v>
      </c>
      <c r="J13" s="709">
        <v>8</v>
      </c>
      <c r="K13" s="709">
        <v>9</v>
      </c>
      <c r="L13" s="709"/>
      <c r="M13" s="709">
        <v>10</v>
      </c>
      <c r="N13" s="709">
        <v>11</v>
      </c>
      <c r="O13" s="709">
        <v>12</v>
      </c>
      <c r="P13" s="709"/>
      <c r="Q13" s="709">
        <v>13</v>
      </c>
    </row>
    <row r="14" spans="1:33" s="708" customFormat="1" ht="15">
      <c r="A14" s="711">
        <v>0</v>
      </c>
      <c r="B14" s="1102"/>
      <c r="C14" s="1581"/>
      <c r="D14" s="1581"/>
      <c r="E14" s="1581">
        <v>41.4</v>
      </c>
      <c r="F14" s="1581"/>
      <c r="G14" s="1581"/>
      <c r="H14" s="1581"/>
      <c r="I14" s="1581">
        <v>38.5</v>
      </c>
      <c r="J14" s="1582"/>
      <c r="K14" s="1581"/>
      <c r="L14" s="1581"/>
      <c r="M14" s="1581">
        <v>0</v>
      </c>
      <c r="N14" s="1581"/>
      <c r="O14" s="1581"/>
      <c r="P14" s="1581"/>
      <c r="Q14" s="1581">
        <v>1.5</v>
      </c>
    </row>
    <row r="15" spans="1:33" s="1429" customFormat="1" ht="15">
      <c r="A15" s="1427">
        <v>1</v>
      </c>
      <c r="B15" s="1102"/>
      <c r="C15" s="1581"/>
      <c r="D15" s="1581"/>
      <c r="E15" s="1807">
        <v>31.5</v>
      </c>
      <c r="F15" s="1532"/>
      <c r="G15" s="1532"/>
      <c r="H15" s="1532"/>
      <c r="I15" s="1807">
        <v>30.7</v>
      </c>
      <c r="J15" s="1527"/>
      <c r="K15" s="1532"/>
      <c r="L15" s="1532"/>
      <c r="M15" s="1807">
        <v>0.1</v>
      </c>
      <c r="N15" s="1532"/>
      <c r="O15" s="1532"/>
      <c r="P15" s="1532"/>
      <c r="Q15" s="1807">
        <v>1.5</v>
      </c>
    </row>
    <row r="16" spans="1:33" s="708" customFormat="1" ht="15">
      <c r="A16" s="711">
        <v>2</v>
      </c>
      <c r="B16" s="1102"/>
      <c r="C16" s="1581"/>
      <c r="D16" s="1581"/>
      <c r="E16" s="1808">
        <v>28.2</v>
      </c>
      <c r="F16" s="1532"/>
      <c r="G16" s="1532"/>
      <c r="H16" s="1532"/>
      <c r="I16" s="1808">
        <v>25.6</v>
      </c>
      <c r="J16" s="1527"/>
      <c r="K16" s="1532"/>
      <c r="L16" s="1532"/>
      <c r="M16" s="1808">
        <v>0</v>
      </c>
      <c r="N16" s="1532"/>
      <c r="O16" s="1532"/>
      <c r="P16" s="1532"/>
      <c r="Q16" s="1808">
        <v>0.2</v>
      </c>
    </row>
    <row r="17" spans="1:17" s="708" customFormat="1" ht="15">
      <c r="A17" s="711">
        <v>3</v>
      </c>
      <c r="B17" s="1102"/>
      <c r="C17" s="1581"/>
      <c r="D17" s="1581"/>
      <c r="E17" s="1808">
        <v>26.6</v>
      </c>
      <c r="F17" s="1532"/>
      <c r="G17" s="1532"/>
      <c r="H17" s="1532"/>
      <c r="I17" s="1808">
        <v>23.700000000000003</v>
      </c>
      <c r="J17" s="1527"/>
      <c r="K17" s="1532"/>
      <c r="L17" s="1532"/>
      <c r="M17" s="1808">
        <v>0</v>
      </c>
      <c r="N17" s="1532"/>
      <c r="O17" s="1532"/>
      <c r="P17" s="1532"/>
      <c r="Q17" s="1808">
        <v>0.1</v>
      </c>
    </row>
    <row r="18" spans="1:17" s="708" customFormat="1" ht="15">
      <c r="A18" s="711">
        <v>4</v>
      </c>
      <c r="B18" s="1102"/>
      <c r="C18" s="1581"/>
      <c r="D18" s="1581"/>
      <c r="E18" s="1808">
        <v>24.1</v>
      </c>
      <c r="F18" s="1532"/>
      <c r="G18" s="1532"/>
      <c r="H18" s="1532"/>
      <c r="I18" s="1808">
        <v>22.7</v>
      </c>
      <c r="J18" s="1527"/>
      <c r="K18" s="1532"/>
      <c r="L18" s="1532"/>
      <c r="M18" s="1808">
        <v>0</v>
      </c>
      <c r="N18" s="1532"/>
      <c r="O18" s="1532"/>
      <c r="P18" s="1532"/>
      <c r="Q18" s="1808">
        <v>0.4</v>
      </c>
    </row>
    <row r="19" spans="1:17" s="708" customFormat="1" ht="15">
      <c r="A19" s="711">
        <v>5</v>
      </c>
      <c r="B19" s="1102"/>
      <c r="C19" s="1581"/>
      <c r="D19" s="1581"/>
      <c r="E19" s="1808">
        <v>26.5</v>
      </c>
      <c r="F19" s="1532"/>
      <c r="G19" s="1532"/>
      <c r="H19" s="1532"/>
      <c r="I19" s="1808">
        <v>23.6</v>
      </c>
      <c r="J19" s="1527"/>
      <c r="K19" s="1532"/>
      <c r="L19" s="1532"/>
      <c r="M19" s="1808">
        <v>0</v>
      </c>
      <c r="N19" s="1532"/>
      <c r="O19" s="1532"/>
      <c r="P19" s="1532"/>
      <c r="Q19" s="1808">
        <v>0.2</v>
      </c>
    </row>
    <row r="20" spans="1:17" s="708" customFormat="1" ht="15">
      <c r="A20" s="711">
        <v>6</v>
      </c>
      <c r="B20" s="1102"/>
      <c r="C20" s="1581"/>
      <c r="D20" s="1581"/>
      <c r="E20" s="1808">
        <v>35.299999999999997</v>
      </c>
      <c r="F20" s="1532"/>
      <c r="G20" s="1532"/>
      <c r="H20" s="1532"/>
      <c r="I20" s="1808">
        <v>27.8</v>
      </c>
      <c r="J20" s="1527"/>
      <c r="K20" s="1532"/>
      <c r="L20" s="1532"/>
      <c r="M20" s="1808">
        <v>0</v>
      </c>
      <c r="N20" s="1532"/>
      <c r="O20" s="1532"/>
      <c r="P20" s="1532"/>
      <c r="Q20" s="1808">
        <v>0</v>
      </c>
    </row>
    <row r="21" spans="1:17" s="708" customFormat="1" ht="15">
      <c r="A21" s="711">
        <v>7</v>
      </c>
      <c r="B21" s="1102"/>
      <c r="C21" s="1581"/>
      <c r="D21" s="1581"/>
      <c r="E21" s="1808">
        <v>41.6</v>
      </c>
      <c r="F21" s="1532"/>
      <c r="G21" s="1532"/>
      <c r="H21" s="1532"/>
      <c r="I21" s="1808">
        <v>38</v>
      </c>
      <c r="J21" s="1527"/>
      <c r="K21" s="1532"/>
      <c r="L21" s="1532"/>
      <c r="M21" s="1808">
        <v>0</v>
      </c>
      <c r="N21" s="1532"/>
      <c r="O21" s="1532"/>
      <c r="P21" s="1532"/>
      <c r="Q21" s="1808">
        <v>0.1</v>
      </c>
    </row>
    <row r="22" spans="1:17" s="708" customFormat="1" ht="15">
      <c r="A22" s="711">
        <v>8</v>
      </c>
      <c r="B22" s="1102"/>
      <c r="C22" s="1581"/>
      <c r="D22" s="1581"/>
      <c r="E22" s="1808">
        <v>40.4</v>
      </c>
      <c r="F22" s="1532"/>
      <c r="G22" s="1532"/>
      <c r="H22" s="1532"/>
      <c r="I22" s="1808">
        <v>47.3</v>
      </c>
      <c r="J22" s="1527"/>
      <c r="K22" s="1532"/>
      <c r="L22" s="1532"/>
      <c r="M22" s="1808">
        <v>0</v>
      </c>
      <c r="N22" s="1532"/>
      <c r="O22" s="1532"/>
      <c r="P22" s="1532"/>
      <c r="Q22" s="1808">
        <v>4.8</v>
      </c>
    </row>
    <row r="23" spans="1:17" s="708" customFormat="1" ht="15">
      <c r="A23" s="711">
        <v>9</v>
      </c>
      <c r="B23" s="1102"/>
      <c r="C23" s="1581"/>
      <c r="D23" s="1581"/>
      <c r="E23" s="1808">
        <v>35</v>
      </c>
      <c r="F23" s="1532"/>
      <c r="G23" s="1532"/>
      <c r="H23" s="1532"/>
      <c r="I23" s="1808">
        <v>48.2</v>
      </c>
      <c r="J23" s="1527"/>
      <c r="K23" s="1532"/>
      <c r="L23" s="1532"/>
      <c r="M23" s="1808">
        <v>0</v>
      </c>
      <c r="N23" s="1532"/>
      <c r="O23" s="1532"/>
      <c r="P23" s="1532"/>
      <c r="Q23" s="1808">
        <v>10.3</v>
      </c>
    </row>
    <row r="24" spans="1:17" s="708" customFormat="1" ht="15">
      <c r="A24" s="711">
        <v>10</v>
      </c>
      <c r="B24" s="1102"/>
      <c r="C24" s="1581"/>
      <c r="D24" s="1581"/>
      <c r="E24" s="1809">
        <v>34.799999999999997</v>
      </c>
      <c r="F24" s="1532"/>
      <c r="G24" s="1532"/>
      <c r="H24" s="1532"/>
      <c r="I24" s="1809">
        <v>44.9</v>
      </c>
      <c r="J24" s="1527"/>
      <c r="K24" s="1532"/>
      <c r="L24" s="1532"/>
      <c r="M24" s="1809">
        <v>0</v>
      </c>
      <c r="N24" s="1532"/>
      <c r="O24" s="1532"/>
      <c r="P24" s="1532"/>
      <c r="Q24" s="1809">
        <v>6.9</v>
      </c>
    </row>
    <row r="25" spans="1:17" s="708" customFormat="1" ht="15">
      <c r="A25" s="711">
        <v>11</v>
      </c>
      <c r="B25" s="1102"/>
      <c r="C25" s="1581"/>
      <c r="D25" s="1581"/>
      <c r="E25" s="1809">
        <v>37.4</v>
      </c>
      <c r="F25" s="1532"/>
      <c r="G25" s="1532"/>
      <c r="H25" s="1532"/>
      <c r="I25" s="1809">
        <v>49.1</v>
      </c>
      <c r="J25" s="1527"/>
      <c r="K25" s="1532"/>
      <c r="L25" s="1532"/>
      <c r="M25" s="1809">
        <v>0</v>
      </c>
      <c r="N25" s="1532"/>
      <c r="O25" s="1532"/>
      <c r="P25" s="1532"/>
      <c r="Q25" s="1809">
        <v>11.3</v>
      </c>
    </row>
    <row r="26" spans="1:17" s="708" customFormat="1" ht="15">
      <c r="A26" s="711">
        <v>12</v>
      </c>
      <c r="B26" s="1102"/>
      <c r="C26" s="1581"/>
      <c r="D26" s="1581"/>
      <c r="E26" s="1809">
        <v>40.700000000000003</v>
      </c>
      <c r="F26" s="1532"/>
      <c r="G26" s="1532"/>
      <c r="H26" s="1532"/>
      <c r="I26" s="1809">
        <v>45.099999999999994</v>
      </c>
      <c r="J26" s="1527"/>
      <c r="K26" s="1532"/>
      <c r="L26" s="1532"/>
      <c r="M26" s="1809">
        <v>0.4</v>
      </c>
      <c r="N26" s="1532"/>
      <c r="O26" s="1532"/>
      <c r="P26" s="1532"/>
      <c r="Q26" s="1809">
        <v>9.3000000000000007</v>
      </c>
    </row>
    <row r="27" spans="1:17" s="708" customFormat="1" ht="15">
      <c r="A27" s="711">
        <v>13</v>
      </c>
      <c r="B27" s="1102"/>
      <c r="C27" s="1581"/>
      <c r="D27" s="1581"/>
      <c r="E27" s="1809">
        <v>40</v>
      </c>
      <c r="F27" s="1532"/>
      <c r="G27" s="1532"/>
      <c r="H27" s="1532"/>
      <c r="I27" s="1809">
        <v>45.599999999999994</v>
      </c>
      <c r="J27" s="1527"/>
      <c r="K27" s="1532"/>
      <c r="L27" s="1532"/>
      <c r="M27" s="1809">
        <v>1.1000000000000001</v>
      </c>
      <c r="N27" s="1532"/>
      <c r="O27" s="1532"/>
      <c r="P27" s="1532"/>
      <c r="Q27" s="1809">
        <v>7.5</v>
      </c>
    </row>
    <row r="28" spans="1:17" s="708" customFormat="1" ht="15">
      <c r="A28" s="711">
        <v>14</v>
      </c>
      <c r="B28" s="1102"/>
      <c r="C28" s="1581"/>
      <c r="D28" s="1581"/>
      <c r="E28" s="1809">
        <v>39.1</v>
      </c>
      <c r="F28" s="1532"/>
      <c r="G28" s="1532"/>
      <c r="H28" s="1532"/>
      <c r="I28" s="1809">
        <v>41.8</v>
      </c>
      <c r="J28" s="1527"/>
      <c r="K28" s="1532"/>
      <c r="L28" s="1532"/>
      <c r="M28" s="1809">
        <v>0.7</v>
      </c>
      <c r="N28" s="1532"/>
      <c r="O28" s="1532"/>
      <c r="P28" s="1532"/>
      <c r="Q28" s="1809">
        <v>10.8</v>
      </c>
    </row>
    <row r="29" spans="1:17" s="708" customFormat="1" ht="15">
      <c r="A29" s="711">
        <v>15</v>
      </c>
      <c r="B29" s="1102"/>
      <c r="C29" s="1581"/>
      <c r="D29" s="1581"/>
      <c r="E29" s="1809">
        <v>41.5</v>
      </c>
      <c r="F29" s="1532"/>
      <c r="G29" s="1532"/>
      <c r="H29" s="1532"/>
      <c r="I29" s="1809">
        <v>43.3</v>
      </c>
      <c r="J29" s="1527"/>
      <c r="K29" s="1532"/>
      <c r="L29" s="1532"/>
      <c r="M29" s="1809">
        <v>0.4</v>
      </c>
      <c r="N29" s="1532"/>
      <c r="O29" s="1532"/>
      <c r="P29" s="1532"/>
      <c r="Q29" s="1809">
        <v>10.7</v>
      </c>
    </row>
    <row r="30" spans="1:17" s="708" customFormat="1" ht="15">
      <c r="A30" s="711">
        <v>16</v>
      </c>
      <c r="B30" s="1102"/>
      <c r="C30" s="1581"/>
      <c r="D30" s="1581"/>
      <c r="E30" s="1809">
        <v>43</v>
      </c>
      <c r="F30" s="1532"/>
      <c r="G30" s="1532"/>
      <c r="H30" s="1532"/>
      <c r="I30" s="1809">
        <v>41.099999999999994</v>
      </c>
      <c r="J30" s="1527"/>
      <c r="K30" s="1532"/>
      <c r="L30" s="1532"/>
      <c r="M30" s="1809">
        <v>0.8</v>
      </c>
      <c r="N30" s="1532"/>
      <c r="O30" s="1532"/>
      <c r="P30" s="1532"/>
      <c r="Q30" s="1809">
        <v>8</v>
      </c>
    </row>
    <row r="31" spans="1:17" s="712" customFormat="1" ht="15">
      <c r="A31" s="711">
        <v>17</v>
      </c>
      <c r="B31" s="1102"/>
      <c r="C31" s="1581"/>
      <c r="D31" s="1581"/>
      <c r="E31" s="1809">
        <v>43.7</v>
      </c>
      <c r="F31" s="1532"/>
      <c r="G31" s="1532"/>
      <c r="H31" s="1532"/>
      <c r="I31" s="1809">
        <v>41.099999999999994</v>
      </c>
      <c r="J31" s="1527"/>
      <c r="K31" s="1532"/>
      <c r="L31" s="1532"/>
      <c r="M31" s="1809">
        <v>0.2</v>
      </c>
      <c r="N31" s="1532"/>
      <c r="O31" s="1532"/>
      <c r="P31" s="1532"/>
      <c r="Q31" s="1809">
        <v>2.1</v>
      </c>
    </row>
    <row r="32" spans="1:17" s="712" customFormat="1" ht="15">
      <c r="A32" s="711">
        <v>18</v>
      </c>
      <c r="B32" s="1102"/>
      <c r="C32" s="1581"/>
      <c r="D32" s="1581"/>
      <c r="E32" s="1809">
        <v>52.2</v>
      </c>
      <c r="F32" s="1532"/>
      <c r="G32" s="1532"/>
      <c r="H32" s="1532"/>
      <c r="I32" s="1809">
        <v>44.599999999999994</v>
      </c>
      <c r="J32" s="1527"/>
      <c r="K32" s="1532"/>
      <c r="L32" s="1532"/>
      <c r="M32" s="1809">
        <v>1</v>
      </c>
      <c r="N32" s="1532"/>
      <c r="O32" s="1532"/>
      <c r="P32" s="1532"/>
      <c r="Q32" s="1809">
        <v>0.60000000000000009</v>
      </c>
    </row>
    <row r="33" spans="1:33" s="712" customFormat="1" ht="15">
      <c r="A33" s="711">
        <v>19</v>
      </c>
      <c r="B33" s="1102"/>
      <c r="C33" s="1581"/>
      <c r="D33" s="1581"/>
      <c r="E33" s="1809">
        <v>59.9</v>
      </c>
      <c r="F33" s="1532"/>
      <c r="G33" s="1532"/>
      <c r="H33" s="1532"/>
      <c r="I33" s="1809">
        <v>54.900000000000006</v>
      </c>
      <c r="J33" s="1527"/>
      <c r="K33" s="1532"/>
      <c r="L33" s="1532"/>
      <c r="M33" s="1809">
        <v>2.9</v>
      </c>
      <c r="N33" s="1532"/>
      <c r="O33" s="1532"/>
      <c r="P33" s="1532"/>
      <c r="Q33" s="1809">
        <v>1.1000000000000001</v>
      </c>
    </row>
    <row r="34" spans="1:33" s="712" customFormat="1" ht="15">
      <c r="A34" s="711">
        <v>20</v>
      </c>
      <c r="B34" s="1102"/>
      <c r="C34" s="1581"/>
      <c r="D34" s="1581"/>
      <c r="E34" s="1809">
        <v>64.8</v>
      </c>
      <c r="F34" s="1532"/>
      <c r="G34" s="1532"/>
      <c r="H34" s="1532"/>
      <c r="I34" s="1809">
        <v>56.9</v>
      </c>
      <c r="J34" s="1527"/>
      <c r="K34" s="1532"/>
      <c r="L34" s="1532"/>
      <c r="M34" s="1809">
        <v>4.1999999999999993</v>
      </c>
      <c r="N34" s="1532"/>
      <c r="O34" s="1532"/>
      <c r="P34" s="1532"/>
      <c r="Q34" s="1809">
        <v>2</v>
      </c>
    </row>
    <row r="35" spans="1:33" s="712" customFormat="1" ht="15">
      <c r="A35" s="711">
        <v>21</v>
      </c>
      <c r="B35" s="1102"/>
      <c r="C35" s="1581"/>
      <c r="D35" s="1581"/>
      <c r="E35" s="1809">
        <v>61.3</v>
      </c>
      <c r="F35" s="1532"/>
      <c r="G35" s="1532"/>
      <c r="H35" s="1532"/>
      <c r="I35" s="1809">
        <v>63.1</v>
      </c>
      <c r="J35" s="1527"/>
      <c r="K35" s="1532"/>
      <c r="L35" s="1532"/>
      <c r="M35" s="1809">
        <v>1.6</v>
      </c>
      <c r="N35" s="1532"/>
      <c r="O35" s="1532"/>
      <c r="P35" s="1532"/>
      <c r="Q35" s="1809">
        <v>3.7</v>
      </c>
    </row>
    <row r="36" spans="1:33" s="712" customFormat="1" ht="15">
      <c r="A36" s="711">
        <v>22</v>
      </c>
      <c r="B36" s="1102"/>
      <c r="C36" s="1581"/>
      <c r="D36" s="1581"/>
      <c r="E36" s="1809">
        <v>60.2</v>
      </c>
      <c r="F36" s="1532"/>
      <c r="G36" s="1532"/>
      <c r="H36" s="1532"/>
      <c r="I36" s="1809">
        <v>55</v>
      </c>
      <c r="J36" s="1527"/>
      <c r="K36" s="1532"/>
      <c r="L36" s="1532"/>
      <c r="M36" s="1809">
        <v>1.8</v>
      </c>
      <c r="N36" s="1532"/>
      <c r="O36" s="1532"/>
      <c r="P36" s="1532"/>
      <c r="Q36" s="1809">
        <v>0.79999999999999993</v>
      </c>
    </row>
    <row r="37" spans="1:33" s="712" customFormat="1" ht="15">
      <c r="A37" s="711">
        <v>23</v>
      </c>
      <c r="B37" s="1102"/>
      <c r="C37" s="1581"/>
      <c r="D37" s="1581"/>
      <c r="E37" s="1809">
        <v>50.5</v>
      </c>
      <c r="F37" s="1532"/>
      <c r="G37" s="1532"/>
      <c r="H37" s="1532"/>
      <c r="I37" s="1809">
        <v>47.9</v>
      </c>
      <c r="J37" s="1527"/>
      <c r="K37" s="1532"/>
      <c r="L37" s="1532"/>
      <c r="M37" s="1809">
        <v>1.1000000000000001</v>
      </c>
      <c r="N37" s="1532"/>
      <c r="O37" s="1532"/>
      <c r="P37" s="1532"/>
      <c r="Q37" s="1809">
        <v>0.8</v>
      </c>
    </row>
    <row r="38" spans="1:33" s="712" customFormat="1" ht="15">
      <c r="A38" s="711" t="s">
        <v>19</v>
      </c>
      <c r="B38" s="1173"/>
      <c r="C38" s="1583"/>
      <c r="D38" s="1583"/>
      <c r="E38" s="1848">
        <f>SUM(E14:E37)</f>
        <v>999.7</v>
      </c>
      <c r="F38" s="1848"/>
      <c r="G38" s="1848"/>
      <c r="H38" s="1848"/>
      <c r="I38" s="1848">
        <f>SUM(I14:I37)</f>
        <v>1000.5</v>
      </c>
      <c r="J38" s="1848"/>
      <c r="K38" s="1848"/>
      <c r="L38" s="1848"/>
      <c r="M38" s="1848">
        <f>SUM(M14:M37)</f>
        <v>16.3</v>
      </c>
      <c r="N38" s="1848"/>
      <c r="O38" s="1848"/>
      <c r="P38" s="1848"/>
      <c r="Q38" s="1848">
        <f>SUM(Q14:Q37)</f>
        <v>94.699999999999974</v>
      </c>
    </row>
    <row r="39" spans="1:33" s="701" customFormat="1" ht="12.75" customHeight="1">
      <c r="A39" s="701" t="s">
        <v>20</v>
      </c>
      <c r="R39" s="1006"/>
      <c r="S39" s="1006"/>
      <c r="T39" s="1006"/>
      <c r="U39" s="1006"/>
      <c r="V39" s="1006"/>
      <c r="W39" s="1006"/>
      <c r="X39" s="1006"/>
      <c r="Y39" s="1006"/>
      <c r="Z39" s="1006"/>
      <c r="AA39" s="1006"/>
      <c r="AB39" s="1006"/>
      <c r="AC39" s="1006"/>
      <c r="AD39" s="1006"/>
      <c r="AE39" s="1006"/>
      <c r="AF39" s="1006"/>
      <c r="AG39" s="1006"/>
    </row>
    <row r="40" spans="1:33" s="701" customFormat="1" ht="12.75" customHeight="1">
      <c r="A40" s="701" t="s">
        <v>21</v>
      </c>
      <c r="R40" s="1006"/>
      <c r="S40" s="1006"/>
      <c r="T40" s="1006"/>
      <c r="U40" s="1006"/>
      <c r="V40" s="1006"/>
      <c r="W40" s="1006"/>
      <c r="X40" s="1006"/>
      <c r="Y40" s="1006"/>
      <c r="Z40" s="1006"/>
      <c r="AA40" s="1006"/>
      <c r="AB40" s="1006"/>
      <c r="AC40" s="1006"/>
      <c r="AD40" s="1006"/>
      <c r="AE40" s="1006"/>
      <c r="AF40" s="1006"/>
      <c r="AG40" s="1006"/>
    </row>
    <row r="41" spans="1:33">
      <c r="A41" s="701" t="s">
        <v>563</v>
      </c>
      <c r="K41" s="701"/>
      <c r="L41" s="701"/>
      <c r="M41" s="701"/>
      <c r="N41" s="701"/>
      <c r="O41" s="701"/>
      <c r="P41" s="701"/>
      <c r="Q41" s="701"/>
      <c r="R41" s="1008"/>
      <c r="S41" s="1008"/>
      <c r="T41" s="1008"/>
      <c r="U41" s="1008"/>
      <c r="V41" s="1008"/>
      <c r="W41" s="1008"/>
      <c r="X41" s="1008"/>
      <c r="Y41" s="1008"/>
      <c r="Z41" s="1008"/>
      <c r="AA41" s="1008"/>
      <c r="AB41" s="1008"/>
      <c r="AC41" s="1008"/>
      <c r="AD41" s="1008"/>
      <c r="AE41" s="1008"/>
      <c r="AF41" s="1008"/>
      <c r="AG41" s="1008"/>
    </row>
    <row r="42" spans="1:33">
      <c r="A42" s="701" t="s">
        <v>23</v>
      </c>
      <c r="R42" s="1008"/>
      <c r="S42" s="1008"/>
      <c r="T42" s="1008"/>
      <c r="U42" s="1008"/>
      <c r="V42" s="1008"/>
      <c r="W42" s="1008"/>
      <c r="X42" s="1008"/>
      <c r="Y42" s="1008"/>
      <c r="Z42" s="1008"/>
      <c r="AA42" s="1008"/>
      <c r="AB42" s="1008"/>
      <c r="AC42" s="1008"/>
      <c r="AD42" s="1008"/>
      <c r="AE42" s="1008"/>
      <c r="AF42" s="1008"/>
      <c r="AG42" s="1008"/>
    </row>
    <row r="43" spans="1:33">
      <c r="R43" s="1008"/>
      <c r="S43" s="1008"/>
      <c r="T43" s="1008"/>
      <c r="U43" s="1008"/>
      <c r="V43" s="1008"/>
      <c r="W43" s="1008"/>
      <c r="X43" s="1008"/>
      <c r="Y43" s="1008"/>
      <c r="Z43" s="1008"/>
      <c r="AA43" s="1008"/>
      <c r="AB43" s="1008"/>
      <c r="AC43" s="1008"/>
      <c r="AD43" s="1008"/>
      <c r="AE43" s="1008"/>
      <c r="AF43" s="1008"/>
      <c r="AG43" s="1008"/>
    </row>
  </sheetData>
  <mergeCells count="21">
    <mergeCell ref="B4:C4"/>
    <mergeCell ref="N4:Q4"/>
    <mergeCell ref="B1:F1"/>
    <mergeCell ref="K1:Q1"/>
    <mergeCell ref="B2:F2"/>
    <mergeCell ref="N2:Q2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rgb="FF92D050"/>
  </sheetPr>
  <dimension ref="A1:AG43"/>
  <sheetViews>
    <sheetView zoomScale="85" zoomScaleNormal="85" workbookViewId="0">
      <selection activeCell="M14" sqref="M14:M37"/>
    </sheetView>
  </sheetViews>
  <sheetFormatPr defaultColWidth="9.140625" defaultRowHeight="12.75"/>
  <cols>
    <col min="1" max="1" width="5.42578125" style="260" customWidth="1"/>
    <col min="2" max="3" width="11.28515625" style="260" customWidth="1"/>
    <col min="4" max="4" width="11.28515625" style="260" hidden="1" customWidth="1"/>
    <col min="5" max="7" width="11.28515625" style="260" customWidth="1"/>
    <col min="8" max="8" width="11.28515625" style="260" hidden="1" customWidth="1"/>
    <col min="9" max="11" width="11.28515625" style="260" customWidth="1"/>
    <col min="12" max="12" width="11.28515625" style="260" hidden="1" customWidth="1"/>
    <col min="13" max="15" width="11.28515625" style="260" customWidth="1"/>
    <col min="16" max="16" width="11.28515625" style="260" hidden="1" customWidth="1"/>
    <col min="17" max="17" width="11.28515625" style="260" customWidth="1"/>
    <col min="18" max="16384" width="9.140625" style="260"/>
  </cols>
  <sheetData>
    <row r="1" spans="1:33" s="248" customFormat="1" ht="18.75" customHeight="1">
      <c r="B1" s="2414" t="s">
        <v>405</v>
      </c>
      <c r="C1" s="2083"/>
      <c r="D1" s="2083"/>
      <c r="E1" s="2083"/>
      <c r="F1" s="2083"/>
      <c r="J1" s="799" t="s">
        <v>171</v>
      </c>
      <c r="M1" s="2413" t="s">
        <v>292</v>
      </c>
      <c r="N1" s="2413"/>
      <c r="O1" s="2413"/>
      <c r="P1" s="2413"/>
      <c r="Q1" s="2413"/>
      <c r="R1" s="851"/>
      <c r="S1" s="1004"/>
      <c r="T1" s="1004"/>
      <c r="U1" s="1004"/>
      <c r="V1" s="1004"/>
      <c r="W1" s="1004"/>
      <c r="X1" s="1004"/>
      <c r="Y1" s="1004"/>
      <c r="Z1" s="1004"/>
      <c r="AA1" s="1004"/>
      <c r="AB1" s="1004"/>
      <c r="AC1" s="1004"/>
      <c r="AD1" s="1004"/>
      <c r="AE1" s="1004"/>
      <c r="AF1" s="1004"/>
      <c r="AG1" s="1004"/>
    </row>
    <row r="2" spans="1:33" s="248" customFormat="1" ht="10.5" customHeight="1">
      <c r="B2" s="2415" t="s">
        <v>1</v>
      </c>
      <c r="C2" s="2090"/>
      <c r="D2" s="2090"/>
      <c r="E2" s="2090"/>
      <c r="F2" s="2090"/>
      <c r="N2" s="850" t="s">
        <v>2</v>
      </c>
      <c r="O2" s="249"/>
      <c r="P2" s="249"/>
      <c r="Q2" s="249"/>
      <c r="R2" s="1004"/>
      <c r="S2" s="1004"/>
      <c r="T2" s="1004"/>
      <c r="U2" s="1004"/>
      <c r="V2" s="1004"/>
      <c r="W2" s="1004"/>
      <c r="X2" s="1004"/>
      <c r="Y2" s="1004"/>
      <c r="Z2" s="1004"/>
      <c r="AA2" s="1004"/>
      <c r="AB2" s="1004"/>
      <c r="AC2" s="1004"/>
      <c r="AD2" s="1004"/>
      <c r="AE2" s="1004"/>
      <c r="AF2" s="1004"/>
      <c r="AG2" s="1004"/>
    </row>
    <row r="3" spans="1:33" s="248" customFormat="1" ht="13.5" customHeight="1">
      <c r="N3" s="248" t="s">
        <v>3</v>
      </c>
      <c r="R3" s="1004"/>
      <c r="S3" s="1004"/>
      <c r="T3" s="1004"/>
      <c r="U3" s="1004"/>
      <c r="V3" s="1004"/>
      <c r="W3" s="1004"/>
      <c r="X3" s="1004"/>
      <c r="Y3" s="1004"/>
      <c r="Z3" s="1004"/>
      <c r="AA3" s="1004"/>
      <c r="AB3" s="1004"/>
      <c r="AC3" s="1004"/>
      <c r="AD3" s="1004"/>
      <c r="AE3" s="1004"/>
      <c r="AF3" s="1004"/>
      <c r="AG3" s="1004"/>
    </row>
    <row r="4" spans="1:33" s="248" customFormat="1" ht="15" customHeight="1">
      <c r="B4" s="2417" t="s">
        <v>4</v>
      </c>
      <c r="C4" s="2083"/>
      <c r="D4" s="250"/>
      <c r="E4" s="1004"/>
      <c r="F4" s="1004"/>
      <c r="G4" s="1004"/>
      <c r="H4" s="1004"/>
      <c r="I4" s="852" t="s">
        <v>5</v>
      </c>
      <c r="J4" s="249"/>
      <c r="K4" s="249"/>
      <c r="L4" s="249"/>
      <c r="O4" s="251" t="s">
        <v>53</v>
      </c>
      <c r="R4" s="1004"/>
      <c r="S4" s="1004"/>
      <c r="T4" s="1004"/>
      <c r="U4" s="1004"/>
      <c r="V4" s="1004"/>
      <c r="W4" s="1004"/>
      <c r="X4" s="1004"/>
      <c r="Y4" s="1004"/>
      <c r="Z4" s="1004"/>
      <c r="AA4" s="1004"/>
      <c r="AB4" s="1004"/>
      <c r="AC4" s="1004"/>
      <c r="AD4" s="1004"/>
      <c r="AE4" s="1004"/>
      <c r="AF4" s="1004"/>
      <c r="AG4" s="1004"/>
    </row>
    <row r="5" spans="1:33" s="248" customFormat="1" ht="9.75" customHeight="1">
      <c r="B5" s="2418"/>
      <c r="C5" s="2081"/>
      <c r="D5" s="249"/>
      <c r="E5" s="249"/>
      <c r="R5" s="1004"/>
      <c r="S5" s="1004"/>
      <c r="T5" s="1004"/>
      <c r="U5" s="1004"/>
      <c r="V5" s="1004"/>
      <c r="W5" s="1004"/>
      <c r="X5" s="1004"/>
      <c r="Y5" s="1004"/>
      <c r="Z5" s="1004"/>
      <c r="AA5" s="1004"/>
      <c r="AB5" s="1004"/>
      <c r="AC5" s="1004"/>
      <c r="AD5" s="1004"/>
      <c r="AE5" s="1004"/>
      <c r="AF5" s="1004"/>
      <c r="AG5" s="1004"/>
    </row>
    <row r="6" spans="1:33" s="248" customFormat="1" ht="12" customHeight="1">
      <c r="A6" s="2416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04"/>
      <c r="S6" s="1004"/>
      <c r="T6" s="1004"/>
      <c r="U6" s="1004"/>
      <c r="V6" s="1004"/>
      <c r="W6" s="1004"/>
      <c r="X6" s="1004"/>
      <c r="Y6" s="1004"/>
      <c r="Z6" s="1004"/>
      <c r="AA6" s="1004"/>
      <c r="AB6" s="1004"/>
      <c r="AC6" s="1004"/>
      <c r="AD6" s="1004"/>
      <c r="AE6" s="1004"/>
      <c r="AF6" s="1004"/>
      <c r="AG6" s="1004"/>
    </row>
    <row r="7" spans="1:33" s="248" customFormat="1" ht="15.75">
      <c r="A7" s="2421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04"/>
      <c r="S7" s="1004"/>
      <c r="T7" s="1004"/>
      <c r="U7" s="1004"/>
      <c r="V7" s="1004"/>
      <c r="W7" s="1004"/>
      <c r="X7" s="1004"/>
      <c r="Y7" s="1004"/>
      <c r="Z7" s="1004"/>
      <c r="AA7" s="1004"/>
      <c r="AB7" s="1004"/>
      <c r="AC7" s="1004"/>
      <c r="AD7" s="1004"/>
      <c r="AE7" s="1004"/>
      <c r="AF7" s="1004"/>
      <c r="AG7" s="1004"/>
    </row>
    <row r="8" spans="1:33" s="248" customFormat="1" ht="9" customHeight="1">
      <c r="A8" s="1254" t="s">
        <v>323</v>
      </c>
      <c r="B8" s="1260"/>
      <c r="R8" s="1004"/>
      <c r="S8" s="1004"/>
      <c r="T8" s="1004"/>
      <c r="U8" s="1004"/>
      <c r="V8" s="1004"/>
      <c r="W8" s="1004"/>
      <c r="X8" s="1004"/>
      <c r="Y8" s="1004"/>
      <c r="Z8" s="1004"/>
      <c r="AA8" s="1004"/>
      <c r="AB8" s="1004"/>
      <c r="AC8" s="1004"/>
      <c r="AD8" s="1004"/>
      <c r="AE8" s="1004"/>
      <c r="AF8" s="1004"/>
      <c r="AG8" s="1004"/>
    </row>
    <row r="9" spans="1:33" s="248" customFormat="1">
      <c r="A9" s="2422" t="s">
        <v>9</v>
      </c>
      <c r="B9" s="2425" t="s">
        <v>10</v>
      </c>
      <c r="C9" s="2426"/>
      <c r="D9" s="2426"/>
      <c r="E9" s="2426"/>
      <c r="F9" s="2426"/>
      <c r="G9" s="2426"/>
      <c r="H9" s="2426"/>
      <c r="I9" s="2427"/>
      <c r="J9" s="2425" t="s">
        <v>11</v>
      </c>
      <c r="K9" s="2426"/>
      <c r="L9" s="2426"/>
      <c r="M9" s="2426"/>
      <c r="N9" s="2426"/>
      <c r="O9" s="2426"/>
      <c r="P9" s="2426"/>
      <c r="Q9" s="2427"/>
      <c r="R9" s="1004"/>
      <c r="S9" s="1004"/>
      <c r="T9" s="1004"/>
      <c r="U9" s="1004"/>
      <c r="V9" s="1004"/>
      <c r="W9" s="1004"/>
      <c r="X9" s="1004"/>
      <c r="Y9" s="1004"/>
      <c r="Z9" s="1004"/>
      <c r="AA9" s="1004"/>
      <c r="AB9" s="1004"/>
      <c r="AC9" s="1004"/>
      <c r="AD9" s="1004"/>
      <c r="AE9" s="1004"/>
      <c r="AF9" s="1004"/>
      <c r="AG9" s="1004"/>
    </row>
    <row r="10" spans="1:33" s="248" customFormat="1">
      <c r="A10" s="2423"/>
      <c r="B10" s="2420" t="s">
        <v>62</v>
      </c>
      <c r="C10" s="2097"/>
      <c r="D10" s="2097"/>
      <c r="E10" s="2098"/>
      <c r="F10" s="2419"/>
      <c r="G10" s="2097"/>
      <c r="H10" s="2097"/>
      <c r="I10" s="2098"/>
      <c r="J10" s="2420" t="s">
        <v>62</v>
      </c>
      <c r="K10" s="2097"/>
      <c r="L10" s="2097"/>
      <c r="M10" s="2098"/>
      <c r="N10" s="2419"/>
      <c r="O10" s="2097"/>
      <c r="P10" s="2097"/>
      <c r="Q10" s="2098"/>
      <c r="R10" s="1004"/>
      <c r="S10" s="1004"/>
      <c r="T10" s="1004"/>
      <c r="U10" s="1004"/>
      <c r="V10" s="1004"/>
      <c r="W10" s="1004"/>
      <c r="X10" s="1004"/>
      <c r="Y10" s="1004"/>
      <c r="Z10" s="1004"/>
      <c r="AA10" s="1004"/>
      <c r="AB10" s="1004"/>
      <c r="AC10" s="1004"/>
      <c r="AD10" s="1004"/>
      <c r="AE10" s="1004"/>
      <c r="AF10" s="1004"/>
      <c r="AG10" s="1004"/>
    </row>
    <row r="11" spans="1:33" s="248" customFormat="1">
      <c r="A11" s="2423"/>
      <c r="B11" s="2419" t="s">
        <v>14</v>
      </c>
      <c r="C11" s="2097"/>
      <c r="E11" s="253">
        <v>7200</v>
      </c>
      <c r="F11" s="2419" t="s">
        <v>14</v>
      </c>
      <c r="G11" s="2097"/>
      <c r="H11" s="252"/>
      <c r="I11" s="253">
        <f>Q11</f>
        <v>0</v>
      </c>
      <c r="J11" s="2419" t="s">
        <v>14</v>
      </c>
      <c r="K11" s="2097"/>
      <c r="L11" s="252"/>
      <c r="M11" s="253">
        <f>E11</f>
        <v>7200</v>
      </c>
      <c r="N11" s="2419" t="s">
        <v>14</v>
      </c>
      <c r="O11" s="2097"/>
      <c r="P11" s="252"/>
      <c r="Q11" s="253">
        <v>0</v>
      </c>
      <c r="R11" s="1004"/>
      <c r="S11" s="1004"/>
      <c r="T11" s="1004"/>
      <c r="U11" s="1004"/>
      <c r="V11" s="1004"/>
      <c r="W11" s="1004"/>
      <c r="X11" s="1004"/>
      <c r="Y11" s="1004"/>
      <c r="Z11" s="1004"/>
      <c r="AA11" s="1004"/>
      <c r="AB11" s="1004"/>
      <c r="AC11" s="1004"/>
      <c r="AD11" s="1004"/>
      <c r="AE11" s="1004"/>
      <c r="AF11" s="1004"/>
      <c r="AG11" s="1004"/>
    </row>
    <row r="12" spans="1:33" s="255" customFormat="1" ht="35.25" customHeight="1">
      <c r="A12" s="2424"/>
      <c r="B12" s="254" t="s">
        <v>16</v>
      </c>
      <c r="C12" s="254" t="s">
        <v>17</v>
      </c>
      <c r="D12" s="254"/>
      <c r="E12" s="254" t="s">
        <v>18</v>
      </c>
      <c r="F12" s="254" t="s">
        <v>16</v>
      </c>
      <c r="G12" s="254" t="s">
        <v>17</v>
      </c>
      <c r="H12" s="254"/>
      <c r="I12" s="254" t="s">
        <v>18</v>
      </c>
      <c r="J12" s="254" t="s">
        <v>16</v>
      </c>
      <c r="K12" s="254" t="s">
        <v>17</v>
      </c>
      <c r="L12" s="254"/>
      <c r="M12" s="254" t="s">
        <v>18</v>
      </c>
      <c r="N12" s="254" t="s">
        <v>16</v>
      </c>
      <c r="O12" s="254" t="s">
        <v>17</v>
      </c>
      <c r="P12" s="254"/>
      <c r="Q12" s="254" t="s">
        <v>18</v>
      </c>
    </row>
    <row r="13" spans="1:33" s="257" customFormat="1" ht="11.25">
      <c r="A13" s="256">
        <v>1</v>
      </c>
      <c r="B13" s="256">
        <v>2</v>
      </c>
      <c r="C13" s="256">
        <v>3</v>
      </c>
      <c r="D13" s="256"/>
      <c r="E13" s="256">
        <v>4</v>
      </c>
      <c r="F13" s="256">
        <v>5</v>
      </c>
      <c r="G13" s="256">
        <v>6</v>
      </c>
      <c r="H13" s="256"/>
      <c r="I13" s="256">
        <v>7</v>
      </c>
      <c r="J13" s="256">
        <v>8</v>
      </c>
      <c r="K13" s="256">
        <v>9</v>
      </c>
      <c r="L13" s="256"/>
      <c r="M13" s="256">
        <v>10</v>
      </c>
      <c r="N13" s="256">
        <v>11</v>
      </c>
      <c r="O13" s="256">
        <v>12</v>
      </c>
      <c r="P13" s="256"/>
      <c r="Q13" s="256">
        <v>13</v>
      </c>
    </row>
    <row r="14" spans="1:33" s="255" customFormat="1" ht="15">
      <c r="A14" s="258">
        <v>0</v>
      </c>
      <c r="B14" s="1102"/>
      <c r="C14" s="1585"/>
      <c r="D14" s="1585"/>
      <c r="E14" s="1781">
        <v>0</v>
      </c>
      <c r="F14" s="1585"/>
      <c r="G14" s="1585"/>
      <c r="H14" s="1585"/>
      <c r="I14" s="1585"/>
      <c r="J14" s="1582"/>
      <c r="K14" s="1585"/>
      <c r="L14" s="1585"/>
      <c r="M14" s="1781">
        <v>0</v>
      </c>
      <c r="N14" s="1585"/>
      <c r="O14" s="1107"/>
      <c r="P14" s="1107"/>
      <c r="Q14" s="1107"/>
    </row>
    <row r="15" spans="1:33" s="1426" customFormat="1" ht="15">
      <c r="A15" s="1424">
        <v>1</v>
      </c>
      <c r="B15" s="1102"/>
      <c r="C15" s="1585"/>
      <c r="D15" s="1585"/>
      <c r="E15" s="1781">
        <v>0</v>
      </c>
      <c r="F15" s="1585"/>
      <c r="G15" s="1585"/>
      <c r="H15" s="1585"/>
      <c r="I15" s="1585"/>
      <c r="J15" s="1582"/>
      <c r="K15" s="1585"/>
      <c r="L15" s="1585"/>
      <c r="M15" s="1781">
        <v>0</v>
      </c>
      <c r="N15" s="1585"/>
      <c r="O15" s="1425"/>
      <c r="P15" s="1425"/>
      <c r="Q15" s="1425"/>
    </row>
    <row r="16" spans="1:33" s="255" customFormat="1" ht="15">
      <c r="A16" s="258">
        <v>2</v>
      </c>
      <c r="B16" s="1102"/>
      <c r="C16" s="1585"/>
      <c r="D16" s="1585"/>
      <c r="E16" s="1781">
        <v>0</v>
      </c>
      <c r="F16" s="1585"/>
      <c r="G16" s="1585"/>
      <c r="H16" s="1585"/>
      <c r="I16" s="1585"/>
      <c r="J16" s="1582"/>
      <c r="K16" s="1585"/>
      <c r="L16" s="1585"/>
      <c r="M16" s="1781">
        <v>0</v>
      </c>
      <c r="N16" s="1585"/>
      <c r="O16" s="1107"/>
      <c r="P16" s="1107"/>
      <c r="Q16" s="1107"/>
    </row>
    <row r="17" spans="1:17" s="255" customFormat="1" ht="15">
      <c r="A17" s="258">
        <v>3</v>
      </c>
      <c r="B17" s="1102"/>
      <c r="C17" s="1585"/>
      <c r="D17" s="1585"/>
      <c r="E17" s="1781">
        <v>0</v>
      </c>
      <c r="F17" s="1585"/>
      <c r="G17" s="1585"/>
      <c r="H17" s="1585"/>
      <c r="I17" s="1585"/>
      <c r="J17" s="1582"/>
      <c r="K17" s="1585"/>
      <c r="L17" s="1585"/>
      <c r="M17" s="1781">
        <v>0</v>
      </c>
      <c r="N17" s="1585"/>
      <c r="O17" s="1107"/>
      <c r="P17" s="1107"/>
      <c r="Q17" s="1107"/>
    </row>
    <row r="18" spans="1:17" s="255" customFormat="1" ht="15">
      <c r="A18" s="258">
        <v>4</v>
      </c>
      <c r="B18" s="1102"/>
      <c r="C18" s="1585"/>
      <c r="D18" s="1585"/>
      <c r="E18" s="1781">
        <v>0</v>
      </c>
      <c r="F18" s="1585"/>
      <c r="G18" s="1585"/>
      <c r="H18" s="1585"/>
      <c r="I18" s="1585"/>
      <c r="J18" s="1582"/>
      <c r="K18" s="1585"/>
      <c r="L18" s="1585"/>
      <c r="M18" s="1781">
        <v>0</v>
      </c>
      <c r="N18" s="1585"/>
      <c r="O18" s="1107"/>
      <c r="P18" s="1107"/>
      <c r="Q18" s="1107"/>
    </row>
    <row r="19" spans="1:17" s="255" customFormat="1" ht="15">
      <c r="A19" s="258">
        <v>5</v>
      </c>
      <c r="B19" s="1102"/>
      <c r="C19" s="1585"/>
      <c r="D19" s="1585"/>
      <c r="E19" s="1781">
        <v>0</v>
      </c>
      <c r="F19" s="1585"/>
      <c r="G19" s="1585"/>
      <c r="H19" s="1585"/>
      <c r="I19" s="1585"/>
      <c r="J19" s="1582"/>
      <c r="K19" s="1585"/>
      <c r="L19" s="1585"/>
      <c r="M19" s="1781">
        <v>0</v>
      </c>
      <c r="N19" s="1585"/>
      <c r="O19" s="1107"/>
      <c r="P19" s="1107"/>
      <c r="Q19" s="1107"/>
    </row>
    <row r="20" spans="1:17" s="255" customFormat="1" ht="15">
      <c r="A20" s="258">
        <v>6</v>
      </c>
      <c r="B20" s="1102"/>
      <c r="C20" s="1585"/>
      <c r="D20" s="1585"/>
      <c r="E20" s="1781">
        <v>0</v>
      </c>
      <c r="F20" s="1585"/>
      <c r="G20" s="1585"/>
      <c r="H20" s="1585"/>
      <c r="I20" s="1585"/>
      <c r="J20" s="1582"/>
      <c r="K20" s="1585"/>
      <c r="L20" s="1585"/>
      <c r="M20" s="1781">
        <v>0</v>
      </c>
      <c r="N20" s="1585"/>
      <c r="O20" s="1107"/>
      <c r="P20" s="1107"/>
      <c r="Q20" s="1107"/>
    </row>
    <row r="21" spans="1:17" s="255" customFormat="1" ht="15">
      <c r="A21" s="258">
        <v>7</v>
      </c>
      <c r="B21" s="1102"/>
      <c r="C21" s="1585"/>
      <c r="D21" s="1585"/>
      <c r="E21" s="1781">
        <v>0</v>
      </c>
      <c r="F21" s="1585"/>
      <c r="G21" s="1585"/>
      <c r="H21" s="1585"/>
      <c r="I21" s="1585"/>
      <c r="J21" s="1582"/>
      <c r="K21" s="1585"/>
      <c r="L21" s="1585"/>
      <c r="M21" s="1781">
        <v>0</v>
      </c>
      <c r="N21" s="1585"/>
      <c r="O21" s="1107"/>
      <c r="P21" s="1107"/>
      <c r="Q21" s="1107"/>
    </row>
    <row r="22" spans="1:17" s="255" customFormat="1" ht="15">
      <c r="A22" s="258">
        <v>8</v>
      </c>
      <c r="B22" s="1102"/>
      <c r="C22" s="1585"/>
      <c r="D22" s="1585"/>
      <c r="E22" s="1781">
        <v>0</v>
      </c>
      <c r="F22" s="1585"/>
      <c r="G22" s="1585"/>
      <c r="H22" s="1585"/>
      <c r="I22" s="1585"/>
      <c r="J22" s="1582"/>
      <c r="K22" s="1585"/>
      <c r="L22" s="1585"/>
      <c r="M22" s="1781">
        <v>0</v>
      </c>
      <c r="N22" s="1585"/>
      <c r="O22" s="1107"/>
      <c r="P22" s="1107"/>
      <c r="Q22" s="1107"/>
    </row>
    <row r="23" spans="1:17" s="255" customFormat="1" ht="15">
      <c r="A23" s="258">
        <v>9</v>
      </c>
      <c r="B23" s="1102"/>
      <c r="C23" s="1585"/>
      <c r="D23" s="1585"/>
      <c r="E23" s="1781">
        <v>0</v>
      </c>
      <c r="F23" s="1585"/>
      <c r="G23" s="1585"/>
      <c r="H23" s="1585"/>
      <c r="I23" s="1585"/>
      <c r="J23" s="1582"/>
      <c r="K23" s="1585"/>
      <c r="L23" s="1585"/>
      <c r="M23" s="1781">
        <v>0</v>
      </c>
      <c r="N23" s="1585"/>
      <c r="O23" s="1107"/>
      <c r="P23" s="1107"/>
      <c r="Q23" s="1107"/>
    </row>
    <row r="24" spans="1:17" s="255" customFormat="1" ht="15">
      <c r="A24" s="258">
        <v>10</v>
      </c>
      <c r="B24" s="1102"/>
      <c r="C24" s="1585"/>
      <c r="D24" s="1585"/>
      <c r="E24" s="1781">
        <v>0</v>
      </c>
      <c r="F24" s="1585"/>
      <c r="G24" s="1585"/>
      <c r="H24" s="1585"/>
      <c r="I24" s="1585"/>
      <c r="J24" s="1582"/>
      <c r="K24" s="1585"/>
      <c r="L24" s="1585"/>
      <c r="M24" s="1781">
        <v>0</v>
      </c>
      <c r="N24" s="1585"/>
      <c r="O24" s="1107"/>
      <c r="P24" s="1107"/>
      <c r="Q24" s="1107"/>
    </row>
    <row r="25" spans="1:17" s="255" customFormat="1" ht="15">
      <c r="A25" s="258">
        <v>11</v>
      </c>
      <c r="B25" s="1102"/>
      <c r="C25" s="1585"/>
      <c r="D25" s="1585"/>
      <c r="E25" s="1781">
        <v>0</v>
      </c>
      <c r="F25" s="1585"/>
      <c r="G25" s="1585"/>
      <c r="H25" s="1585"/>
      <c r="I25" s="1585"/>
      <c r="J25" s="1582"/>
      <c r="K25" s="1585"/>
      <c r="L25" s="1585"/>
      <c r="M25" s="1781">
        <v>0</v>
      </c>
      <c r="N25" s="1585"/>
      <c r="O25" s="1107"/>
      <c r="P25" s="1107"/>
      <c r="Q25" s="1107"/>
    </row>
    <row r="26" spans="1:17" s="255" customFormat="1" ht="15">
      <c r="A26" s="258">
        <v>12</v>
      </c>
      <c r="B26" s="1102"/>
      <c r="C26" s="1585"/>
      <c r="D26" s="1585"/>
      <c r="E26" s="1781">
        <v>0</v>
      </c>
      <c r="F26" s="1585"/>
      <c r="G26" s="1585"/>
      <c r="H26" s="1585"/>
      <c r="I26" s="1585"/>
      <c r="J26" s="1582"/>
      <c r="K26" s="1585"/>
      <c r="L26" s="1585"/>
      <c r="M26" s="1781">
        <v>0</v>
      </c>
      <c r="N26" s="1585"/>
      <c r="O26" s="1107"/>
      <c r="P26" s="1107"/>
      <c r="Q26" s="1107"/>
    </row>
    <row r="27" spans="1:17" s="255" customFormat="1" ht="15">
      <c r="A27" s="258">
        <v>13</v>
      </c>
      <c r="B27" s="1102"/>
      <c r="C27" s="1585"/>
      <c r="D27" s="1585"/>
      <c r="E27" s="1781">
        <v>0</v>
      </c>
      <c r="F27" s="1585"/>
      <c r="G27" s="1585"/>
      <c r="H27" s="1585"/>
      <c r="I27" s="1585"/>
      <c r="J27" s="1582"/>
      <c r="K27" s="1585"/>
      <c r="L27" s="1585"/>
      <c r="M27" s="1781">
        <v>0</v>
      </c>
      <c r="N27" s="1585"/>
      <c r="O27" s="1107"/>
      <c r="P27" s="1107"/>
      <c r="Q27" s="1107"/>
    </row>
    <row r="28" spans="1:17" s="255" customFormat="1" ht="15">
      <c r="A28" s="258">
        <v>14</v>
      </c>
      <c r="B28" s="1102"/>
      <c r="C28" s="1585"/>
      <c r="D28" s="1585"/>
      <c r="E28" s="1781">
        <v>0</v>
      </c>
      <c r="F28" s="1585"/>
      <c r="G28" s="1585"/>
      <c r="H28" s="1585"/>
      <c r="I28" s="1585"/>
      <c r="J28" s="1582"/>
      <c r="K28" s="1585"/>
      <c r="L28" s="1585"/>
      <c r="M28" s="1781">
        <v>0</v>
      </c>
      <c r="N28" s="1585"/>
      <c r="O28" s="1107"/>
      <c r="P28" s="1107"/>
      <c r="Q28" s="1107"/>
    </row>
    <row r="29" spans="1:17" s="255" customFormat="1" ht="15">
      <c r="A29" s="258">
        <v>15</v>
      </c>
      <c r="B29" s="1102"/>
      <c r="C29" s="1585"/>
      <c r="D29" s="1585"/>
      <c r="E29" s="1781">
        <v>0</v>
      </c>
      <c r="F29" s="1585"/>
      <c r="G29" s="1585"/>
      <c r="H29" s="1585"/>
      <c r="I29" s="1585"/>
      <c r="J29" s="1582"/>
      <c r="K29" s="1585"/>
      <c r="L29" s="1585"/>
      <c r="M29" s="1781">
        <v>0</v>
      </c>
      <c r="N29" s="1585"/>
      <c r="O29" s="1107"/>
      <c r="P29" s="1107"/>
      <c r="Q29" s="1107"/>
    </row>
    <row r="30" spans="1:17" s="255" customFormat="1" ht="15">
      <c r="A30" s="258">
        <v>16</v>
      </c>
      <c r="B30" s="1102"/>
      <c r="C30" s="1585"/>
      <c r="D30" s="1585"/>
      <c r="E30" s="1781">
        <v>0</v>
      </c>
      <c r="F30" s="1585"/>
      <c r="G30" s="1585"/>
      <c r="H30" s="1585"/>
      <c r="I30" s="1585"/>
      <c r="J30" s="1582"/>
      <c r="K30" s="1585"/>
      <c r="L30" s="1585"/>
      <c r="M30" s="1781">
        <v>0</v>
      </c>
      <c r="N30" s="1585"/>
      <c r="O30" s="1107"/>
      <c r="P30" s="1107"/>
      <c r="Q30" s="1107"/>
    </row>
    <row r="31" spans="1:17" s="259" customFormat="1" ht="15">
      <c r="A31" s="258">
        <v>17</v>
      </c>
      <c r="B31" s="1102"/>
      <c r="C31" s="1585"/>
      <c r="D31" s="1585"/>
      <c r="E31" s="1781">
        <v>0</v>
      </c>
      <c r="F31" s="1585"/>
      <c r="G31" s="1585"/>
      <c r="H31" s="1585"/>
      <c r="I31" s="1585"/>
      <c r="J31" s="1582"/>
      <c r="K31" s="1585"/>
      <c r="L31" s="1585"/>
      <c r="M31" s="1781">
        <v>0</v>
      </c>
      <c r="N31" s="1585"/>
      <c r="O31" s="1107"/>
      <c r="P31" s="1107"/>
      <c r="Q31" s="1107"/>
    </row>
    <row r="32" spans="1:17" s="259" customFormat="1" ht="15">
      <c r="A32" s="258">
        <v>18</v>
      </c>
      <c r="B32" s="1102"/>
      <c r="C32" s="1585"/>
      <c r="D32" s="1585"/>
      <c r="E32" s="1781">
        <v>0</v>
      </c>
      <c r="F32" s="1585"/>
      <c r="G32" s="1585"/>
      <c r="H32" s="1585"/>
      <c r="I32" s="1585"/>
      <c r="J32" s="1582"/>
      <c r="K32" s="1585"/>
      <c r="L32" s="1585"/>
      <c r="M32" s="1781">
        <v>0</v>
      </c>
      <c r="N32" s="1585"/>
      <c r="O32" s="1107"/>
      <c r="P32" s="1107"/>
      <c r="Q32" s="1107"/>
    </row>
    <row r="33" spans="1:33" s="259" customFormat="1" ht="15">
      <c r="A33" s="258">
        <v>19</v>
      </c>
      <c r="B33" s="1102"/>
      <c r="C33" s="1585"/>
      <c r="D33" s="1585"/>
      <c r="E33" s="1781">
        <v>0</v>
      </c>
      <c r="F33" s="1585"/>
      <c r="G33" s="1585"/>
      <c r="H33" s="1585"/>
      <c r="I33" s="1585"/>
      <c r="J33" s="1582"/>
      <c r="K33" s="1585"/>
      <c r="L33" s="1585"/>
      <c r="M33" s="1781">
        <v>0</v>
      </c>
      <c r="N33" s="1585"/>
      <c r="O33" s="1107"/>
      <c r="P33" s="1107"/>
      <c r="Q33" s="1107"/>
    </row>
    <row r="34" spans="1:33" s="259" customFormat="1" ht="15">
      <c r="A34" s="258">
        <v>20</v>
      </c>
      <c r="B34" s="1102"/>
      <c r="C34" s="1585"/>
      <c r="D34" s="1585"/>
      <c r="E34" s="1781">
        <v>0</v>
      </c>
      <c r="F34" s="1585"/>
      <c r="G34" s="1585"/>
      <c r="H34" s="1585"/>
      <c r="I34" s="1585"/>
      <c r="J34" s="1582"/>
      <c r="K34" s="1585"/>
      <c r="L34" s="1585"/>
      <c r="M34" s="1781">
        <v>0</v>
      </c>
      <c r="N34" s="1585"/>
      <c r="O34" s="1107"/>
      <c r="P34" s="1107"/>
      <c r="Q34" s="1107"/>
    </row>
    <row r="35" spans="1:33" s="259" customFormat="1" ht="15">
      <c r="A35" s="258">
        <v>21</v>
      </c>
      <c r="B35" s="1102"/>
      <c r="C35" s="1585"/>
      <c r="D35" s="1585"/>
      <c r="E35" s="1781">
        <v>0</v>
      </c>
      <c r="F35" s="1585"/>
      <c r="G35" s="1585"/>
      <c r="H35" s="1585"/>
      <c r="I35" s="1585"/>
      <c r="J35" s="1582"/>
      <c r="K35" s="1585"/>
      <c r="L35" s="1585"/>
      <c r="M35" s="1781">
        <v>0</v>
      </c>
      <c r="N35" s="1585"/>
      <c r="O35" s="1107"/>
      <c r="P35" s="1107"/>
      <c r="Q35" s="1107"/>
    </row>
    <row r="36" spans="1:33" s="259" customFormat="1" ht="15">
      <c r="A36" s="258">
        <v>22</v>
      </c>
      <c r="B36" s="1102"/>
      <c r="C36" s="1585"/>
      <c r="D36" s="1585"/>
      <c r="E36" s="1781">
        <v>0</v>
      </c>
      <c r="F36" s="1585"/>
      <c r="G36" s="1585"/>
      <c r="H36" s="1585"/>
      <c r="I36" s="1585"/>
      <c r="J36" s="1582"/>
      <c r="K36" s="1585"/>
      <c r="L36" s="1585"/>
      <c r="M36" s="1781">
        <v>0</v>
      </c>
      <c r="N36" s="1585"/>
      <c r="O36" s="1107"/>
      <c r="P36" s="1107"/>
      <c r="Q36" s="1107"/>
    </row>
    <row r="37" spans="1:33" s="259" customFormat="1" ht="15">
      <c r="A37" s="258">
        <v>23</v>
      </c>
      <c r="B37" s="1102"/>
      <c r="C37" s="1585"/>
      <c r="D37" s="1585"/>
      <c r="E37" s="1781">
        <v>0</v>
      </c>
      <c r="F37" s="1585"/>
      <c r="G37" s="1585"/>
      <c r="H37" s="1585"/>
      <c r="I37" s="1585"/>
      <c r="J37" s="1582"/>
      <c r="K37" s="1585"/>
      <c r="L37" s="1585"/>
      <c r="M37" s="1781">
        <v>0</v>
      </c>
      <c r="N37" s="1585"/>
      <c r="O37" s="1107"/>
      <c r="P37" s="1107"/>
      <c r="Q37" s="1107"/>
    </row>
    <row r="38" spans="1:33" s="259" customFormat="1" ht="15">
      <c r="A38" s="258" t="s">
        <v>19</v>
      </c>
      <c r="B38" s="1171"/>
      <c r="C38" s="1586"/>
      <c r="D38" s="1586"/>
      <c r="E38" s="1587">
        <f>SUM(E14:E37)</f>
        <v>0</v>
      </c>
      <c r="F38" s="1586"/>
      <c r="G38" s="1586"/>
      <c r="H38" s="1586"/>
      <c r="I38" s="1587">
        <f>SUM(I14:I37)</f>
        <v>0</v>
      </c>
      <c r="J38" s="1586"/>
      <c r="K38" s="1586"/>
      <c r="L38" s="1586"/>
      <c r="M38" s="1587">
        <f>SUM(M14:M37)</f>
        <v>0</v>
      </c>
      <c r="N38" s="1586"/>
      <c r="O38" s="1171"/>
      <c r="P38" s="1171"/>
      <c r="Q38" s="1172">
        <f>SUM(Q14:Q37)</f>
        <v>0</v>
      </c>
    </row>
    <row r="39" spans="1:33" s="248" customFormat="1" ht="12.75" customHeight="1">
      <c r="A39" s="248" t="s">
        <v>20</v>
      </c>
      <c r="R39" s="1004"/>
      <c r="S39" s="1004"/>
      <c r="T39" s="1004"/>
      <c r="U39" s="1004"/>
      <c r="V39" s="1004"/>
      <c r="W39" s="1004"/>
      <c r="X39" s="1004"/>
      <c r="Y39" s="1004"/>
      <c r="Z39" s="1004"/>
      <c r="AA39" s="1004"/>
      <c r="AB39" s="1004"/>
      <c r="AC39" s="1004"/>
      <c r="AD39" s="1004"/>
      <c r="AE39" s="1004"/>
      <c r="AF39" s="1004"/>
      <c r="AG39" s="1004"/>
    </row>
    <row r="40" spans="1:33" s="248" customFormat="1" ht="12.75" customHeight="1">
      <c r="A40" s="248" t="s">
        <v>21</v>
      </c>
      <c r="R40" s="1004"/>
      <c r="S40" s="1004"/>
      <c r="T40" s="1004"/>
      <c r="U40" s="1004"/>
      <c r="V40" s="1004"/>
      <c r="W40" s="1004"/>
      <c r="X40" s="1004"/>
      <c r="Y40" s="1004"/>
      <c r="Z40" s="1004"/>
      <c r="AA40" s="1004"/>
      <c r="AB40" s="1004"/>
      <c r="AC40" s="1004"/>
      <c r="AD40" s="1004"/>
      <c r="AE40" s="1004"/>
      <c r="AF40" s="1004"/>
      <c r="AG40" s="1004"/>
    </row>
    <row r="41" spans="1:33">
      <c r="A41" s="248" t="s">
        <v>563</v>
      </c>
      <c r="K41" s="248"/>
      <c r="L41" s="248"/>
      <c r="M41" s="248"/>
      <c r="N41" s="248"/>
      <c r="O41" s="248"/>
      <c r="P41" s="248"/>
      <c r="Q41" s="248"/>
      <c r="R41" s="1005"/>
      <c r="S41" s="1005"/>
      <c r="T41" s="1005"/>
      <c r="U41" s="1005"/>
      <c r="V41" s="1005"/>
      <c r="W41" s="1005"/>
      <c r="X41" s="1005"/>
      <c r="Y41" s="1005"/>
      <c r="Z41" s="1005"/>
      <c r="AA41" s="1005"/>
      <c r="AB41" s="1005"/>
      <c r="AC41" s="1005"/>
      <c r="AD41" s="1005"/>
      <c r="AE41" s="1005"/>
      <c r="AF41" s="1005"/>
      <c r="AG41" s="1005"/>
    </row>
    <row r="42" spans="1:33">
      <c r="A42" s="248" t="s">
        <v>23</v>
      </c>
      <c r="R42" s="1005"/>
      <c r="S42" s="1005"/>
      <c r="T42" s="1005"/>
      <c r="U42" s="1005"/>
      <c r="V42" s="1005"/>
      <c r="W42" s="1005"/>
      <c r="X42" s="1005"/>
      <c r="Y42" s="1005"/>
      <c r="Z42" s="1005"/>
      <c r="AA42" s="1005"/>
      <c r="AB42" s="1005"/>
      <c r="AC42" s="1005"/>
      <c r="AD42" s="1005"/>
      <c r="AE42" s="1005"/>
      <c r="AF42" s="1005"/>
      <c r="AG42" s="1005"/>
    </row>
    <row r="43" spans="1:33">
      <c r="R43" s="1005"/>
      <c r="S43" s="1005"/>
      <c r="T43" s="1005"/>
      <c r="U43" s="1005"/>
      <c r="V43" s="1005"/>
      <c r="W43" s="1005"/>
      <c r="X43" s="1005"/>
      <c r="Y43" s="1005"/>
      <c r="Z43" s="1005"/>
      <c r="AA43" s="1005"/>
      <c r="AB43" s="1005"/>
      <c r="AC43" s="1005"/>
      <c r="AD43" s="1005"/>
      <c r="AE43" s="1005"/>
      <c r="AF43" s="1005"/>
      <c r="AG43" s="1005"/>
    </row>
  </sheetData>
  <mergeCells count="18">
    <mergeCell ref="N10:Q10"/>
    <mergeCell ref="J10:M10"/>
    <mergeCell ref="A7:Q7"/>
    <mergeCell ref="A9:A12"/>
    <mergeCell ref="B9:I9"/>
    <mergeCell ref="B10:E10"/>
    <mergeCell ref="F10:I10"/>
    <mergeCell ref="B11:C11"/>
    <mergeCell ref="F11:G11"/>
    <mergeCell ref="J9:Q9"/>
    <mergeCell ref="J11:K11"/>
    <mergeCell ref="N11:O11"/>
    <mergeCell ref="M1:Q1"/>
    <mergeCell ref="B1:F1"/>
    <mergeCell ref="B2:F2"/>
    <mergeCell ref="A6:Q6"/>
    <mergeCell ref="B4:C4"/>
    <mergeCell ref="B5:C5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rgb="FF92D050"/>
  </sheetPr>
  <dimension ref="A1:AG43"/>
  <sheetViews>
    <sheetView zoomScale="85" zoomScaleNormal="85" workbookViewId="0">
      <selection activeCell="R58" sqref="R58"/>
    </sheetView>
  </sheetViews>
  <sheetFormatPr defaultColWidth="9.140625" defaultRowHeight="12.75"/>
  <cols>
    <col min="1" max="1" width="5.42578125" style="272" customWidth="1"/>
    <col min="2" max="3" width="11.28515625" style="272" customWidth="1"/>
    <col min="4" max="4" width="11.28515625" style="272" hidden="1" customWidth="1"/>
    <col min="5" max="7" width="11.28515625" style="272" customWidth="1"/>
    <col min="8" max="8" width="11.28515625" style="272" hidden="1" customWidth="1"/>
    <col min="9" max="11" width="11.28515625" style="272" customWidth="1"/>
    <col min="12" max="12" width="11.28515625" style="272" hidden="1" customWidth="1"/>
    <col min="13" max="15" width="11.28515625" style="272" customWidth="1"/>
    <col min="16" max="16" width="11.28515625" style="272" hidden="1" customWidth="1"/>
    <col min="17" max="17" width="11.28515625" style="272" customWidth="1"/>
    <col min="18" max="16384" width="9.140625" style="272"/>
  </cols>
  <sheetData>
    <row r="1" spans="1:33" s="261" customFormat="1" ht="18.75" customHeight="1">
      <c r="B1" s="2431" t="s">
        <v>405</v>
      </c>
      <c r="C1" s="2083"/>
      <c r="D1" s="2083"/>
      <c r="E1" s="2083"/>
      <c r="F1" s="2083"/>
      <c r="I1" s="799" t="s">
        <v>171</v>
      </c>
      <c r="K1" s="856" t="s">
        <v>63</v>
      </c>
      <c r="L1" s="856"/>
      <c r="M1" s="856"/>
      <c r="N1" s="856"/>
      <c r="O1" s="856"/>
      <c r="P1" s="856"/>
      <c r="Q1" s="856"/>
      <c r="R1" s="856"/>
      <c r="S1" s="1002"/>
      <c r="T1" s="1002"/>
      <c r="U1" s="1002"/>
      <c r="V1" s="1002"/>
      <c r="W1" s="1002"/>
      <c r="X1" s="1002"/>
      <c r="Y1" s="1002"/>
      <c r="Z1" s="1002"/>
      <c r="AA1" s="1002"/>
      <c r="AB1" s="1002"/>
      <c r="AC1" s="1002"/>
      <c r="AD1" s="1002"/>
      <c r="AE1" s="1002"/>
      <c r="AF1" s="1002"/>
      <c r="AG1" s="1002"/>
    </row>
    <row r="2" spans="1:33" s="261" customFormat="1" ht="10.5" customHeight="1">
      <c r="B2" s="2432" t="s">
        <v>1</v>
      </c>
      <c r="C2" s="2090"/>
      <c r="D2" s="2090"/>
      <c r="E2" s="2090"/>
      <c r="F2" s="2090"/>
      <c r="N2" s="854" t="s">
        <v>2</v>
      </c>
      <c r="O2" s="262"/>
      <c r="P2" s="262"/>
      <c r="Q2" s="262"/>
      <c r="R2" s="1002"/>
      <c r="S2" s="1002"/>
      <c r="T2" s="1002"/>
      <c r="U2" s="1002"/>
      <c r="V2" s="1002"/>
      <c r="W2" s="1002"/>
      <c r="X2" s="1002"/>
      <c r="Y2" s="1002"/>
      <c r="Z2" s="1002"/>
      <c r="AA2" s="1002"/>
      <c r="AB2" s="1002"/>
      <c r="AC2" s="1002"/>
      <c r="AD2" s="1002"/>
      <c r="AE2" s="1002"/>
      <c r="AF2" s="1002"/>
      <c r="AG2" s="1002"/>
    </row>
    <row r="3" spans="1:33" s="261" customFormat="1" ht="13.5" customHeight="1">
      <c r="N3" s="261" t="s">
        <v>3</v>
      </c>
      <c r="R3" s="1002"/>
      <c r="S3" s="1002"/>
      <c r="T3" s="1002"/>
      <c r="U3" s="1002"/>
      <c r="V3" s="1002"/>
      <c r="W3" s="1002"/>
      <c r="X3" s="1002"/>
      <c r="Y3" s="1002"/>
      <c r="Z3" s="1002"/>
      <c r="AA3" s="1002"/>
      <c r="AB3" s="1002"/>
      <c r="AC3" s="1002"/>
      <c r="AD3" s="1002"/>
      <c r="AE3" s="1002"/>
      <c r="AF3" s="1002"/>
      <c r="AG3" s="1002"/>
    </row>
    <row r="4" spans="1:33" s="261" customFormat="1" ht="15" customHeight="1">
      <c r="B4" s="2436" t="s">
        <v>4</v>
      </c>
      <c r="C4" s="2083"/>
      <c r="D4" s="263"/>
      <c r="E4" s="1002"/>
      <c r="F4" s="1002"/>
      <c r="G4" s="1002"/>
      <c r="H4" s="1002"/>
      <c r="I4" s="855" t="s">
        <v>5</v>
      </c>
      <c r="J4" s="262"/>
      <c r="K4" s="262"/>
      <c r="L4" s="262"/>
      <c r="O4" s="853" t="s">
        <v>64</v>
      </c>
      <c r="P4" s="853"/>
      <c r="Q4" s="853"/>
      <c r="R4" s="1002"/>
      <c r="S4" s="1002"/>
      <c r="T4" s="1002"/>
      <c r="U4" s="1002"/>
      <c r="V4" s="1002"/>
      <c r="W4" s="1002"/>
      <c r="X4" s="1002"/>
      <c r="Y4" s="1002"/>
      <c r="Z4" s="1002"/>
      <c r="AA4" s="1002"/>
      <c r="AB4" s="1002"/>
      <c r="AC4" s="1002"/>
      <c r="AD4" s="1002"/>
      <c r="AE4" s="1002"/>
      <c r="AF4" s="1002"/>
      <c r="AG4" s="1002"/>
    </row>
    <row r="5" spans="1:33" s="261" customFormat="1" ht="9.75" customHeight="1">
      <c r="B5" s="2435"/>
      <c r="C5" s="2081"/>
      <c r="D5" s="262"/>
      <c r="E5" s="262"/>
      <c r="R5" s="1002"/>
      <c r="S5" s="1002"/>
      <c r="T5" s="1002"/>
      <c r="U5" s="1002"/>
      <c r="V5" s="1002"/>
      <c r="W5" s="1002"/>
      <c r="X5" s="1002"/>
      <c r="Y5" s="1002"/>
      <c r="Z5" s="1002"/>
      <c r="AA5" s="1002"/>
      <c r="AB5" s="1002"/>
      <c r="AC5" s="1002"/>
      <c r="AD5" s="1002"/>
      <c r="AE5" s="1002"/>
      <c r="AF5" s="1002"/>
      <c r="AG5" s="1002"/>
    </row>
    <row r="6" spans="1:33" s="261" customFormat="1" ht="12" customHeight="1">
      <c r="A6" s="2433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02"/>
      <c r="S6" s="1002"/>
      <c r="T6" s="1002"/>
      <c r="U6" s="1002"/>
      <c r="V6" s="1002"/>
      <c r="W6" s="1002"/>
      <c r="X6" s="1002"/>
      <c r="Y6" s="1002"/>
      <c r="Z6" s="1002"/>
      <c r="AA6" s="1002"/>
      <c r="AB6" s="1002"/>
      <c r="AC6" s="1002"/>
      <c r="AD6" s="1002"/>
      <c r="AE6" s="1002"/>
      <c r="AF6" s="1002"/>
      <c r="AG6" s="1002"/>
    </row>
    <row r="7" spans="1:33" s="261" customFormat="1" ht="15.75">
      <c r="A7" s="2434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02"/>
      <c r="S7" s="1002"/>
      <c r="T7" s="1002"/>
      <c r="U7" s="1002"/>
      <c r="V7" s="1002"/>
      <c r="W7" s="1002"/>
      <c r="X7" s="1002"/>
      <c r="Y7" s="1002"/>
      <c r="Z7" s="1002"/>
      <c r="AA7" s="1002"/>
      <c r="AB7" s="1002"/>
      <c r="AC7" s="1002"/>
      <c r="AD7" s="1002"/>
      <c r="AE7" s="1002"/>
      <c r="AF7" s="1002"/>
      <c r="AG7" s="1002"/>
    </row>
    <row r="8" spans="1:33" s="261" customFormat="1" ht="9" customHeight="1">
      <c r="A8" s="1254" t="s">
        <v>324</v>
      </c>
      <c r="B8" s="1254" t="s">
        <v>325</v>
      </c>
      <c r="R8" s="1002"/>
      <c r="S8" s="1002"/>
      <c r="T8" s="1002"/>
      <c r="U8" s="1002"/>
      <c r="V8" s="1002"/>
      <c r="W8" s="1002"/>
      <c r="X8" s="1002"/>
      <c r="Y8" s="1002"/>
      <c r="Z8" s="1002"/>
      <c r="AA8" s="1002"/>
      <c r="AB8" s="1002"/>
      <c r="AC8" s="1002"/>
      <c r="AD8" s="1002"/>
      <c r="AE8" s="1002"/>
      <c r="AF8" s="1002"/>
      <c r="AG8" s="1002"/>
    </row>
    <row r="9" spans="1:33" s="261" customFormat="1">
      <c r="A9" s="2429" t="s">
        <v>9</v>
      </c>
      <c r="B9" s="2430" t="s">
        <v>10</v>
      </c>
      <c r="C9" s="2426"/>
      <c r="D9" s="2426"/>
      <c r="E9" s="2426"/>
      <c r="F9" s="2426"/>
      <c r="G9" s="2426"/>
      <c r="H9" s="2426"/>
      <c r="I9" s="2427"/>
      <c r="J9" s="2430" t="s">
        <v>11</v>
      </c>
      <c r="K9" s="2426"/>
      <c r="L9" s="2426"/>
      <c r="M9" s="2426"/>
      <c r="N9" s="2426"/>
      <c r="O9" s="2426"/>
      <c r="P9" s="2426"/>
      <c r="Q9" s="2427"/>
      <c r="R9" s="1002"/>
      <c r="S9" s="1002"/>
      <c r="T9" s="1002"/>
      <c r="U9" s="1002"/>
      <c r="V9" s="1002"/>
      <c r="W9" s="1002"/>
      <c r="X9" s="1002"/>
      <c r="Y9" s="1002"/>
      <c r="Z9" s="1002"/>
      <c r="AA9" s="1002"/>
      <c r="AB9" s="1002"/>
      <c r="AC9" s="1002"/>
      <c r="AD9" s="1002"/>
      <c r="AE9" s="1002"/>
      <c r="AF9" s="1002"/>
      <c r="AG9" s="1002"/>
    </row>
    <row r="10" spans="1:33" s="261" customFormat="1">
      <c r="A10" s="2423"/>
      <c r="B10" s="2428" t="s">
        <v>65</v>
      </c>
      <c r="C10" s="2097"/>
      <c r="D10" s="2097"/>
      <c r="E10" s="2098"/>
      <c r="F10" s="2428" t="s">
        <v>66</v>
      </c>
      <c r="G10" s="2097"/>
      <c r="H10" s="2097"/>
      <c r="I10" s="2098"/>
      <c r="J10" s="2428" t="s">
        <v>65</v>
      </c>
      <c r="K10" s="2097"/>
      <c r="L10" s="2097"/>
      <c r="M10" s="2098"/>
      <c r="N10" s="2428" t="s">
        <v>66</v>
      </c>
      <c r="O10" s="2097"/>
      <c r="P10" s="2097"/>
      <c r="Q10" s="2098"/>
      <c r="R10" s="1002"/>
      <c r="S10" s="1002"/>
      <c r="T10" s="1002"/>
      <c r="U10" s="1002"/>
      <c r="V10" s="1002"/>
      <c r="W10" s="1002"/>
      <c r="X10" s="1002"/>
      <c r="Y10" s="1002"/>
      <c r="Z10" s="1002"/>
      <c r="AA10" s="1002"/>
      <c r="AB10" s="1002"/>
      <c r="AC10" s="1002"/>
      <c r="AD10" s="1002"/>
      <c r="AE10" s="1002"/>
      <c r="AF10" s="1002"/>
      <c r="AG10" s="1002"/>
    </row>
    <row r="11" spans="1:33" s="261" customFormat="1">
      <c r="A11" s="2423"/>
      <c r="B11" s="2428" t="s">
        <v>14</v>
      </c>
      <c r="C11" s="2097"/>
      <c r="E11" s="265">
        <v>1800</v>
      </c>
      <c r="F11" s="2428" t="s">
        <v>14</v>
      </c>
      <c r="G11" s="2097"/>
      <c r="H11" s="264"/>
      <c r="I11" s="265">
        <v>1800</v>
      </c>
      <c r="J11" s="2428" t="s">
        <v>14</v>
      </c>
      <c r="K11" s="2097"/>
      <c r="L11" s="264"/>
      <c r="M11" s="265">
        <f>E11</f>
        <v>1800</v>
      </c>
      <c r="N11" s="2428" t="s">
        <v>14</v>
      </c>
      <c r="O11" s="2097"/>
      <c r="P11" s="264"/>
      <c r="Q11" s="265">
        <f>I11</f>
        <v>1800</v>
      </c>
      <c r="R11" s="1002"/>
      <c r="S11" s="1002"/>
      <c r="T11" s="1002"/>
      <c r="U11" s="1002"/>
      <c r="V11" s="1002"/>
      <c r="W11" s="1002"/>
      <c r="X11" s="1002"/>
      <c r="Y11" s="1002"/>
      <c r="Z11" s="1002"/>
      <c r="AA11" s="1002"/>
      <c r="AB11" s="1002"/>
      <c r="AC11" s="1002"/>
      <c r="AD11" s="1002"/>
      <c r="AE11" s="1002"/>
      <c r="AF11" s="1002"/>
      <c r="AG11" s="1002"/>
    </row>
    <row r="12" spans="1:33" s="267" customFormat="1" ht="35.25" customHeight="1">
      <c r="A12" s="2424"/>
      <c r="B12" s="266" t="s">
        <v>16</v>
      </c>
      <c r="C12" s="266" t="s">
        <v>17</v>
      </c>
      <c r="D12" s="266"/>
      <c r="E12" s="266" t="s">
        <v>18</v>
      </c>
      <c r="F12" s="266" t="s">
        <v>16</v>
      </c>
      <c r="G12" s="266" t="s">
        <v>17</v>
      </c>
      <c r="H12" s="266"/>
      <c r="I12" s="266" t="s">
        <v>18</v>
      </c>
      <c r="J12" s="266" t="s">
        <v>16</v>
      </c>
      <c r="K12" s="266" t="s">
        <v>17</v>
      </c>
      <c r="L12" s="266"/>
      <c r="M12" s="266" t="s">
        <v>18</v>
      </c>
      <c r="N12" s="266" t="s">
        <v>16</v>
      </c>
      <c r="O12" s="266" t="s">
        <v>17</v>
      </c>
      <c r="P12" s="266"/>
      <c r="Q12" s="266" t="s">
        <v>18</v>
      </c>
    </row>
    <row r="13" spans="1:33" s="269" customFormat="1" ht="11.25">
      <c r="A13" s="268">
        <v>1</v>
      </c>
      <c r="B13" s="268">
        <v>2</v>
      </c>
      <c r="C13" s="268">
        <v>3</v>
      </c>
      <c r="D13" s="268"/>
      <c r="E13" s="268">
        <v>4</v>
      </c>
      <c r="F13" s="268">
        <v>5</v>
      </c>
      <c r="G13" s="268">
        <v>6</v>
      </c>
      <c r="H13" s="268"/>
      <c r="I13" s="268">
        <v>7</v>
      </c>
      <c r="J13" s="268">
        <v>8</v>
      </c>
      <c r="K13" s="268">
        <v>9</v>
      </c>
      <c r="L13" s="268"/>
      <c r="M13" s="268">
        <v>10</v>
      </c>
      <c r="N13" s="268">
        <v>11</v>
      </c>
      <c r="O13" s="268">
        <v>12</v>
      </c>
      <c r="P13" s="268"/>
      <c r="Q13" s="268">
        <v>13</v>
      </c>
    </row>
    <row r="14" spans="1:33" s="267" customFormat="1" ht="15">
      <c r="A14" s="270">
        <v>0</v>
      </c>
      <c r="B14" s="1104"/>
      <c r="C14" s="1578"/>
      <c r="D14" s="1578"/>
      <c r="E14" s="1966">
        <v>123.84</v>
      </c>
      <c r="F14" s="1967"/>
      <c r="G14" s="1996"/>
      <c r="H14" s="1996"/>
      <c r="I14" s="1966">
        <v>253.08000000000004</v>
      </c>
      <c r="J14" s="1967"/>
      <c r="K14" s="1996"/>
      <c r="L14" s="1996"/>
      <c r="M14" s="1966">
        <v>33.120000000000005</v>
      </c>
      <c r="N14" s="1967"/>
      <c r="O14" s="1996"/>
      <c r="P14" s="1996"/>
      <c r="Q14" s="1966">
        <v>94.86</v>
      </c>
    </row>
    <row r="15" spans="1:33" s="1423" customFormat="1" ht="15">
      <c r="A15" s="1421">
        <v>1</v>
      </c>
      <c r="B15" s="1104"/>
      <c r="C15" s="1578"/>
      <c r="D15" s="1578"/>
      <c r="E15" s="1966">
        <v>115.02000000000001</v>
      </c>
      <c r="F15" s="1967"/>
      <c r="G15" s="1996"/>
      <c r="H15" s="1996"/>
      <c r="I15" s="1966">
        <v>229.68</v>
      </c>
      <c r="J15" s="1967"/>
      <c r="K15" s="1996"/>
      <c r="L15" s="1996"/>
      <c r="M15" s="1966">
        <v>31.32</v>
      </c>
      <c r="N15" s="1967"/>
      <c r="O15" s="1996"/>
      <c r="P15" s="1996"/>
      <c r="Q15" s="1966">
        <v>89.64</v>
      </c>
    </row>
    <row r="16" spans="1:33" s="267" customFormat="1" ht="15">
      <c r="A16" s="270">
        <v>2</v>
      </c>
      <c r="B16" s="1104"/>
      <c r="C16" s="1578"/>
      <c r="D16" s="1578"/>
      <c r="E16" s="1966">
        <v>102.41999999999999</v>
      </c>
      <c r="F16" s="1967"/>
      <c r="G16" s="1996"/>
      <c r="H16" s="1996"/>
      <c r="I16" s="1966">
        <v>210.42000000000002</v>
      </c>
      <c r="J16" s="1967"/>
      <c r="K16" s="1996"/>
      <c r="L16" s="1996"/>
      <c r="M16" s="1966">
        <v>30.240000000000002</v>
      </c>
      <c r="N16" s="1967"/>
      <c r="O16" s="1996"/>
      <c r="P16" s="1996"/>
      <c r="Q16" s="1966">
        <v>83.160000000000011</v>
      </c>
    </row>
    <row r="17" spans="1:19" s="267" customFormat="1" ht="15">
      <c r="A17" s="270">
        <v>3</v>
      </c>
      <c r="B17" s="1104"/>
      <c r="C17" s="1578"/>
      <c r="D17" s="1578"/>
      <c r="E17" s="1966">
        <v>93.42</v>
      </c>
      <c r="F17" s="1967"/>
      <c r="G17" s="1996"/>
      <c r="H17" s="1996"/>
      <c r="I17" s="1966">
        <v>203.04000000000002</v>
      </c>
      <c r="J17" s="1967"/>
      <c r="K17" s="1996"/>
      <c r="L17" s="1996"/>
      <c r="M17" s="1966">
        <v>28.080000000000002</v>
      </c>
      <c r="N17" s="1967"/>
      <c r="O17" s="1996"/>
      <c r="P17" s="1996"/>
      <c r="Q17" s="1966">
        <v>79.739999999999995</v>
      </c>
    </row>
    <row r="18" spans="1:19" s="267" customFormat="1" ht="15">
      <c r="A18" s="270">
        <v>4</v>
      </c>
      <c r="B18" s="1104"/>
      <c r="C18" s="1578"/>
      <c r="D18" s="1578"/>
      <c r="E18" s="1966">
        <v>93.240000000000009</v>
      </c>
      <c r="F18" s="1967"/>
      <c r="G18" s="1996"/>
      <c r="H18" s="1996"/>
      <c r="I18" s="1966">
        <v>211.14000000000001</v>
      </c>
      <c r="J18" s="1967"/>
      <c r="K18" s="1996"/>
      <c r="L18" s="1996"/>
      <c r="M18" s="1966">
        <v>26.82</v>
      </c>
      <c r="N18" s="1967"/>
      <c r="O18" s="1996"/>
      <c r="P18" s="1996"/>
      <c r="Q18" s="1966">
        <v>81.36</v>
      </c>
    </row>
    <row r="19" spans="1:19" s="267" customFormat="1" ht="15">
      <c r="A19" s="270">
        <v>5</v>
      </c>
      <c r="B19" s="1104"/>
      <c r="C19" s="1578"/>
      <c r="D19" s="1578"/>
      <c r="E19" s="1966">
        <v>118.44000000000001</v>
      </c>
      <c r="F19" s="1967"/>
      <c r="G19" s="1996"/>
      <c r="H19" s="1996"/>
      <c r="I19" s="1966">
        <v>225.54</v>
      </c>
      <c r="J19" s="1967"/>
      <c r="K19" s="1996"/>
      <c r="L19" s="1996"/>
      <c r="M19" s="1966">
        <v>27.18</v>
      </c>
      <c r="N19" s="1967"/>
      <c r="O19" s="1996"/>
      <c r="P19" s="1996"/>
      <c r="Q19" s="1966">
        <v>82.62</v>
      </c>
    </row>
    <row r="20" spans="1:19" s="267" customFormat="1" ht="15">
      <c r="A20" s="270">
        <v>6</v>
      </c>
      <c r="B20" s="1104"/>
      <c r="C20" s="1578"/>
      <c r="D20" s="1578"/>
      <c r="E20" s="1966">
        <v>125.64</v>
      </c>
      <c r="F20" s="1967"/>
      <c r="G20" s="1996"/>
      <c r="H20" s="1996"/>
      <c r="I20" s="1966">
        <v>261.90000000000003</v>
      </c>
      <c r="J20" s="1967"/>
      <c r="K20" s="1996"/>
      <c r="L20" s="1996"/>
      <c r="M20" s="1966">
        <v>29.160000000000004</v>
      </c>
      <c r="N20" s="1967"/>
      <c r="O20" s="1996"/>
      <c r="P20" s="1996"/>
      <c r="Q20" s="1966">
        <v>87.300000000000011</v>
      </c>
    </row>
    <row r="21" spans="1:19" s="267" customFormat="1" ht="15">
      <c r="A21" s="270">
        <v>7</v>
      </c>
      <c r="B21" s="1104"/>
      <c r="C21" s="1578"/>
      <c r="D21" s="1578"/>
      <c r="E21" s="1966">
        <v>178.74</v>
      </c>
      <c r="F21" s="1967"/>
      <c r="G21" s="1996"/>
      <c r="H21" s="1996"/>
      <c r="I21" s="1966">
        <v>276.48</v>
      </c>
      <c r="J21" s="1967"/>
      <c r="K21" s="1996"/>
      <c r="L21" s="1996"/>
      <c r="M21" s="1966">
        <v>46.62</v>
      </c>
      <c r="N21" s="1967"/>
      <c r="O21" s="1996"/>
      <c r="P21" s="1996"/>
      <c r="Q21" s="1966">
        <v>86.580000000000013</v>
      </c>
    </row>
    <row r="22" spans="1:19" s="267" customFormat="1" ht="15">
      <c r="A22" s="270">
        <v>8</v>
      </c>
      <c r="B22" s="1104"/>
      <c r="C22" s="1578"/>
      <c r="D22" s="1578"/>
      <c r="E22" s="1966">
        <v>185.04000000000002</v>
      </c>
      <c r="F22" s="1967"/>
      <c r="G22" s="1996"/>
      <c r="H22" s="1996"/>
      <c r="I22" s="1966">
        <v>303.48</v>
      </c>
      <c r="J22" s="1967"/>
      <c r="K22" s="1996"/>
      <c r="L22" s="1996"/>
      <c r="M22" s="1966">
        <v>45.9</v>
      </c>
      <c r="N22" s="1967"/>
      <c r="O22" s="1996"/>
      <c r="P22" s="1996"/>
      <c r="Q22" s="1966">
        <v>89.64</v>
      </c>
    </row>
    <row r="23" spans="1:19" s="267" customFormat="1" ht="15">
      <c r="A23" s="270">
        <v>9</v>
      </c>
      <c r="B23" s="1104"/>
      <c r="C23" s="1578"/>
      <c r="D23" s="1578"/>
      <c r="E23" s="1966">
        <v>192.42000000000002</v>
      </c>
      <c r="F23" s="1967"/>
      <c r="G23" s="1996"/>
      <c r="H23" s="1996"/>
      <c r="I23" s="1966">
        <v>330.3</v>
      </c>
      <c r="J23" s="1967"/>
      <c r="K23" s="1996"/>
      <c r="L23" s="1996"/>
      <c r="M23" s="1966">
        <v>50.76</v>
      </c>
      <c r="N23" s="1967"/>
      <c r="O23" s="1996"/>
      <c r="P23" s="1996"/>
      <c r="Q23" s="1966">
        <v>97.38</v>
      </c>
    </row>
    <row r="24" spans="1:19" s="267" customFormat="1" ht="15">
      <c r="A24" s="270">
        <v>10</v>
      </c>
      <c r="B24" s="1104"/>
      <c r="C24" s="1578"/>
      <c r="D24" s="1578"/>
      <c r="E24" s="1966">
        <v>198</v>
      </c>
      <c r="F24" s="1967"/>
      <c r="G24" s="1996"/>
      <c r="H24" s="1996"/>
      <c r="I24" s="1966">
        <v>335.88</v>
      </c>
      <c r="J24" s="1967"/>
      <c r="K24" s="1996"/>
      <c r="L24" s="1996"/>
      <c r="M24" s="1966">
        <v>51.66</v>
      </c>
      <c r="N24" s="1967"/>
      <c r="O24" s="1996"/>
      <c r="P24" s="1996"/>
      <c r="Q24" s="1966">
        <v>95.76</v>
      </c>
    </row>
    <row r="25" spans="1:19" s="267" customFormat="1" ht="15">
      <c r="A25" s="270">
        <v>11</v>
      </c>
      <c r="B25" s="1104"/>
      <c r="C25" s="1578"/>
      <c r="D25" s="1578"/>
      <c r="E25" s="1966">
        <v>198</v>
      </c>
      <c r="F25" s="1967"/>
      <c r="G25" s="1996"/>
      <c r="H25" s="1996"/>
      <c r="I25" s="1966">
        <v>335.52</v>
      </c>
      <c r="J25" s="1967"/>
      <c r="K25" s="1996"/>
      <c r="L25" s="1996"/>
      <c r="M25" s="1966">
        <v>53.28</v>
      </c>
      <c r="N25" s="1967"/>
      <c r="O25" s="1996"/>
      <c r="P25" s="1996"/>
      <c r="Q25" s="1966">
        <v>102.42</v>
      </c>
    </row>
    <row r="26" spans="1:19" s="267" customFormat="1" ht="15">
      <c r="A26" s="270">
        <v>12</v>
      </c>
      <c r="B26" s="1104"/>
      <c r="C26" s="1578"/>
      <c r="D26" s="1578"/>
      <c r="E26" s="1966">
        <v>207.18</v>
      </c>
      <c r="F26" s="1967"/>
      <c r="G26" s="1996"/>
      <c r="H26" s="1996"/>
      <c r="I26" s="1966">
        <v>329.76000000000005</v>
      </c>
      <c r="J26" s="1967"/>
      <c r="K26" s="1996"/>
      <c r="L26" s="1996"/>
      <c r="M26" s="1966">
        <v>59.760000000000005</v>
      </c>
      <c r="N26" s="1967"/>
      <c r="O26" s="1996"/>
      <c r="P26" s="1996"/>
      <c r="Q26" s="1966">
        <v>99.360000000000014</v>
      </c>
    </row>
    <row r="27" spans="1:19" s="267" customFormat="1" ht="15">
      <c r="A27" s="270">
        <v>13</v>
      </c>
      <c r="B27" s="1104"/>
      <c r="C27" s="1578"/>
      <c r="D27" s="1578"/>
      <c r="E27" s="1966">
        <v>196.56</v>
      </c>
      <c r="F27" s="1967"/>
      <c r="G27" s="1996"/>
      <c r="H27" s="1996"/>
      <c r="I27" s="1966">
        <v>334.62</v>
      </c>
      <c r="J27" s="1967"/>
      <c r="K27" s="1996"/>
      <c r="L27" s="1996"/>
      <c r="M27" s="1966">
        <v>56.34</v>
      </c>
      <c r="N27" s="1967"/>
      <c r="O27" s="1996"/>
      <c r="P27" s="1996"/>
      <c r="Q27" s="1966">
        <v>97.92</v>
      </c>
    </row>
    <row r="28" spans="1:19" s="267" customFormat="1" ht="15">
      <c r="A28" s="270">
        <v>14</v>
      </c>
      <c r="B28" s="1104"/>
      <c r="C28" s="1578"/>
      <c r="D28" s="1578"/>
      <c r="E28" s="1966">
        <v>182.16</v>
      </c>
      <c r="F28" s="1967"/>
      <c r="G28" s="1996"/>
      <c r="H28" s="1996"/>
      <c r="I28" s="1966">
        <v>324</v>
      </c>
      <c r="J28" s="1967"/>
      <c r="K28" s="1996"/>
      <c r="L28" s="1996"/>
      <c r="M28" s="1966">
        <v>52.74</v>
      </c>
      <c r="N28" s="1967"/>
      <c r="O28" s="1996"/>
      <c r="P28" s="1996"/>
      <c r="Q28" s="1966">
        <v>100.25999999999999</v>
      </c>
    </row>
    <row r="29" spans="1:19" s="267" customFormat="1" ht="15">
      <c r="A29" s="270">
        <v>15</v>
      </c>
      <c r="B29" s="1104"/>
      <c r="C29" s="1578"/>
      <c r="D29" s="1578"/>
      <c r="E29" s="1966">
        <v>184.86</v>
      </c>
      <c r="F29" s="1967"/>
      <c r="G29" s="1996"/>
      <c r="H29" s="1996"/>
      <c r="I29" s="1966">
        <v>335.70000000000005</v>
      </c>
      <c r="J29" s="1967"/>
      <c r="K29" s="1996"/>
      <c r="L29" s="1996"/>
      <c r="M29" s="1966">
        <v>56.16</v>
      </c>
      <c r="N29" s="1967"/>
      <c r="O29" s="1996"/>
      <c r="P29" s="1996"/>
      <c r="Q29" s="1966">
        <v>104.22</v>
      </c>
    </row>
    <row r="30" spans="1:19" s="267" customFormat="1" ht="15">
      <c r="A30" s="270">
        <v>16</v>
      </c>
      <c r="B30" s="1104"/>
      <c r="C30" s="1578"/>
      <c r="D30" s="1578"/>
      <c r="E30" s="1966">
        <v>197.27999999999997</v>
      </c>
      <c r="F30" s="1967"/>
      <c r="G30" s="1996"/>
      <c r="H30" s="1996"/>
      <c r="I30" s="1966">
        <v>339.66</v>
      </c>
      <c r="J30" s="1967"/>
      <c r="K30" s="1996"/>
      <c r="L30" s="1996"/>
      <c r="M30" s="1966">
        <v>61.38</v>
      </c>
      <c r="N30" s="1967"/>
      <c r="O30" s="1996"/>
      <c r="P30" s="1996"/>
      <c r="Q30" s="1966">
        <v>101.88</v>
      </c>
    </row>
    <row r="31" spans="1:19" s="271" customFormat="1" ht="15">
      <c r="A31" s="270">
        <v>17</v>
      </c>
      <c r="B31" s="1104"/>
      <c r="C31" s="1578"/>
      <c r="D31" s="1578"/>
      <c r="E31" s="1966">
        <v>196.02</v>
      </c>
      <c r="F31" s="1967"/>
      <c r="G31" s="1996"/>
      <c r="H31" s="1996"/>
      <c r="I31" s="1966">
        <v>346.31999999999994</v>
      </c>
      <c r="J31" s="1967"/>
      <c r="K31" s="1996"/>
      <c r="L31" s="1996"/>
      <c r="M31" s="1966">
        <v>60.47999999999999</v>
      </c>
      <c r="N31" s="1967"/>
      <c r="O31" s="1996"/>
      <c r="P31" s="1996"/>
      <c r="Q31" s="1966">
        <v>103.86</v>
      </c>
      <c r="S31" s="267"/>
    </row>
    <row r="32" spans="1:19" s="271" customFormat="1" ht="15">
      <c r="A32" s="270">
        <v>18</v>
      </c>
      <c r="B32" s="1104"/>
      <c r="C32" s="1578"/>
      <c r="D32" s="1578"/>
      <c r="E32" s="1966">
        <v>205.2</v>
      </c>
      <c r="F32" s="1967"/>
      <c r="G32" s="1996"/>
      <c r="H32" s="1996"/>
      <c r="I32" s="1966">
        <v>360.72</v>
      </c>
      <c r="J32" s="1967"/>
      <c r="K32" s="1996"/>
      <c r="L32" s="1996"/>
      <c r="M32" s="1966">
        <v>63.18</v>
      </c>
      <c r="N32" s="1967"/>
      <c r="O32" s="1996"/>
      <c r="P32" s="1996"/>
      <c r="Q32" s="1966">
        <v>103.5</v>
      </c>
      <c r="S32" s="267"/>
    </row>
    <row r="33" spans="1:33" s="271" customFormat="1" ht="15">
      <c r="A33" s="270">
        <v>19</v>
      </c>
      <c r="B33" s="1104"/>
      <c r="C33" s="1578"/>
      <c r="D33" s="1578"/>
      <c r="E33" s="1966">
        <v>208.26</v>
      </c>
      <c r="F33" s="1967"/>
      <c r="G33" s="1996"/>
      <c r="H33" s="1996"/>
      <c r="I33" s="1966">
        <v>390.96000000000004</v>
      </c>
      <c r="J33" s="1967"/>
      <c r="K33" s="1996"/>
      <c r="L33" s="1996"/>
      <c r="M33" s="1966">
        <v>64.62</v>
      </c>
      <c r="N33" s="1967"/>
      <c r="O33" s="1996"/>
      <c r="P33" s="1996"/>
      <c r="Q33" s="1966">
        <v>109.44</v>
      </c>
      <c r="S33" s="267"/>
    </row>
    <row r="34" spans="1:33" s="271" customFormat="1" ht="15">
      <c r="A34" s="270">
        <v>20</v>
      </c>
      <c r="B34" s="1104"/>
      <c r="C34" s="1578"/>
      <c r="D34" s="1578"/>
      <c r="E34" s="1966">
        <v>211.14000000000001</v>
      </c>
      <c r="F34" s="1967"/>
      <c r="G34" s="1996"/>
      <c r="H34" s="1996"/>
      <c r="I34" s="1966">
        <v>385.20000000000005</v>
      </c>
      <c r="J34" s="1967"/>
      <c r="K34" s="1996"/>
      <c r="L34" s="1996"/>
      <c r="M34" s="1966">
        <v>68.039999999999992</v>
      </c>
      <c r="N34" s="1967"/>
      <c r="O34" s="1996"/>
      <c r="P34" s="1996"/>
      <c r="Q34" s="1966">
        <v>105.84</v>
      </c>
      <c r="S34" s="267"/>
    </row>
    <row r="35" spans="1:33" s="271" customFormat="1" ht="15">
      <c r="A35" s="270">
        <v>21</v>
      </c>
      <c r="B35" s="1104"/>
      <c r="C35" s="1578"/>
      <c r="D35" s="1578"/>
      <c r="E35" s="1966">
        <v>204.3</v>
      </c>
      <c r="F35" s="1967"/>
      <c r="G35" s="1996"/>
      <c r="H35" s="1996"/>
      <c r="I35" s="1966">
        <v>374.4</v>
      </c>
      <c r="J35" s="1967"/>
      <c r="K35" s="1996"/>
      <c r="L35" s="1996"/>
      <c r="M35" s="1966">
        <v>59.94</v>
      </c>
      <c r="N35" s="1967"/>
      <c r="O35" s="1996"/>
      <c r="P35" s="1996"/>
      <c r="Q35" s="1966">
        <v>103.13999999999999</v>
      </c>
      <c r="S35" s="267"/>
    </row>
    <row r="36" spans="1:33" s="271" customFormat="1" ht="15">
      <c r="A36" s="270">
        <v>22</v>
      </c>
      <c r="B36" s="1104"/>
      <c r="C36" s="1578"/>
      <c r="D36" s="1578"/>
      <c r="E36" s="1966">
        <v>195.3</v>
      </c>
      <c r="F36" s="1967"/>
      <c r="G36" s="1996"/>
      <c r="H36" s="1996"/>
      <c r="I36" s="1966">
        <v>342.18</v>
      </c>
      <c r="J36" s="1967"/>
      <c r="K36" s="1996"/>
      <c r="L36" s="1996"/>
      <c r="M36" s="1966">
        <v>53.459999999999994</v>
      </c>
      <c r="N36" s="1967"/>
      <c r="O36" s="1996"/>
      <c r="P36" s="1996"/>
      <c r="Q36" s="1966">
        <v>94.5</v>
      </c>
      <c r="S36" s="267"/>
    </row>
    <row r="37" spans="1:33" s="271" customFormat="1" ht="15">
      <c r="A37" s="270">
        <v>23</v>
      </c>
      <c r="B37" s="1104"/>
      <c r="C37" s="1578"/>
      <c r="D37" s="1578"/>
      <c r="E37" s="1966">
        <v>132.12</v>
      </c>
      <c r="F37" s="1967"/>
      <c r="G37" s="1996"/>
      <c r="H37" s="1996"/>
      <c r="I37" s="1966">
        <v>283.68000000000006</v>
      </c>
      <c r="J37" s="1967"/>
      <c r="K37" s="1996"/>
      <c r="L37" s="1996"/>
      <c r="M37" s="1966">
        <v>34.020000000000003</v>
      </c>
      <c r="N37" s="1967"/>
      <c r="O37" s="1996"/>
      <c r="P37" s="1996"/>
      <c r="Q37" s="1966">
        <v>91.259999999999991</v>
      </c>
      <c r="S37" s="267"/>
    </row>
    <row r="38" spans="1:33" s="271" customFormat="1" ht="15">
      <c r="A38" s="270" t="s">
        <v>19</v>
      </c>
      <c r="B38" s="1169"/>
      <c r="C38" s="1579"/>
      <c r="D38" s="1579"/>
      <c r="E38" s="1580">
        <f>SUM(E14:E37)</f>
        <v>4044.6</v>
      </c>
      <c r="F38" s="1579"/>
      <c r="G38" s="1579"/>
      <c r="H38" s="1579"/>
      <c r="I38" s="1580">
        <f>SUM(I14:I37)</f>
        <v>7323.66</v>
      </c>
      <c r="J38" s="1579"/>
      <c r="K38" s="1579"/>
      <c r="L38" s="1579"/>
      <c r="M38" s="1580">
        <f>SUM(M14:M37)</f>
        <v>1144.26</v>
      </c>
      <c r="N38" s="1579"/>
      <c r="O38" s="1579"/>
      <c r="P38" s="1579"/>
      <c r="Q38" s="1580">
        <f>SUM(Q14:Q37)</f>
        <v>2285.6400000000003</v>
      </c>
    </row>
    <row r="39" spans="1:33" s="261" customFormat="1" ht="12.75" customHeight="1">
      <c r="A39" s="261" t="s">
        <v>20</v>
      </c>
      <c r="R39" s="1002"/>
      <c r="S39" s="1002"/>
      <c r="T39" s="1002"/>
      <c r="U39" s="1002"/>
      <c r="V39" s="1002"/>
      <c r="W39" s="1002"/>
      <c r="X39" s="1002"/>
      <c r="Y39" s="1002"/>
      <c r="Z39" s="1002"/>
      <c r="AA39" s="1002"/>
      <c r="AB39" s="1002"/>
      <c r="AC39" s="1002"/>
      <c r="AD39" s="1002"/>
      <c r="AE39" s="1002"/>
      <c r="AF39" s="1002"/>
      <c r="AG39" s="1002"/>
    </row>
    <row r="40" spans="1:33" s="261" customFormat="1" ht="12.75" customHeight="1">
      <c r="A40" s="261" t="s">
        <v>21</v>
      </c>
      <c r="R40" s="1002"/>
      <c r="S40" s="1002"/>
      <c r="T40" s="1002"/>
      <c r="U40" s="1002"/>
      <c r="V40" s="1002"/>
      <c r="W40" s="1002"/>
      <c r="X40" s="1002"/>
      <c r="Y40" s="1002"/>
      <c r="Z40" s="1002"/>
      <c r="AA40" s="1002"/>
      <c r="AB40" s="1002"/>
      <c r="AC40" s="1002"/>
      <c r="AD40" s="1002"/>
      <c r="AE40" s="1002"/>
      <c r="AF40" s="1002"/>
      <c r="AG40" s="1002"/>
    </row>
    <row r="41" spans="1:33">
      <c r="A41" s="261" t="s">
        <v>563</v>
      </c>
      <c r="K41" s="261"/>
      <c r="L41" s="261"/>
      <c r="M41" s="261"/>
      <c r="N41" s="261"/>
      <c r="O41" s="261"/>
      <c r="P41" s="261"/>
      <c r="Q41" s="261"/>
      <c r="R41" s="1003"/>
      <c r="S41" s="1003"/>
      <c r="T41" s="1003"/>
      <c r="U41" s="1003"/>
      <c r="V41" s="1003"/>
      <c r="W41" s="1003"/>
      <c r="X41" s="1003"/>
      <c r="Y41" s="1003"/>
      <c r="Z41" s="1003"/>
      <c r="AA41" s="1003"/>
      <c r="AB41" s="1003"/>
      <c r="AC41" s="1003"/>
      <c r="AD41" s="1003"/>
      <c r="AE41" s="1003"/>
      <c r="AF41" s="1003"/>
      <c r="AG41" s="1003"/>
    </row>
    <row r="42" spans="1:33">
      <c r="A42" s="261" t="s">
        <v>23</v>
      </c>
      <c r="R42" s="1003"/>
      <c r="S42" s="1003"/>
      <c r="T42" s="1003"/>
      <c r="U42" s="1003"/>
      <c r="V42" s="1003"/>
      <c r="W42" s="1003"/>
      <c r="X42" s="1003"/>
      <c r="Y42" s="1003"/>
      <c r="Z42" s="1003"/>
      <c r="AA42" s="1003"/>
      <c r="AB42" s="1003"/>
      <c r="AC42" s="1003"/>
      <c r="AD42" s="1003"/>
      <c r="AE42" s="1003"/>
      <c r="AF42" s="1003"/>
      <c r="AG42" s="1003"/>
    </row>
    <row r="43" spans="1:33">
      <c r="R43" s="1003"/>
      <c r="S43" s="1003"/>
      <c r="T43" s="1003"/>
      <c r="U43" s="1003"/>
      <c r="V43" s="1003"/>
      <c r="W43" s="1003"/>
      <c r="X43" s="1003"/>
      <c r="Y43" s="1003"/>
      <c r="Z43" s="1003"/>
      <c r="AA43" s="1003"/>
      <c r="AB43" s="1003"/>
      <c r="AC43" s="1003"/>
      <c r="AD43" s="1003"/>
      <c r="AE43" s="1003"/>
      <c r="AF43" s="1003"/>
      <c r="AG43" s="1003"/>
    </row>
  </sheetData>
  <mergeCells count="17">
    <mergeCell ref="B1:F1"/>
    <mergeCell ref="B2:F2"/>
    <mergeCell ref="A6:Q6"/>
    <mergeCell ref="A7:Q7"/>
    <mergeCell ref="B5:C5"/>
    <mergeCell ref="B4:C4"/>
    <mergeCell ref="B10:E10"/>
    <mergeCell ref="F10:I10"/>
    <mergeCell ref="A9:A12"/>
    <mergeCell ref="B9:I9"/>
    <mergeCell ref="J9:Q9"/>
    <mergeCell ref="J11:K11"/>
    <mergeCell ref="B11:C11"/>
    <mergeCell ref="F11:G11"/>
    <mergeCell ref="N11:O11"/>
    <mergeCell ref="N10:Q10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rgb="FF92D050"/>
  </sheetPr>
  <dimension ref="A1:AG43"/>
  <sheetViews>
    <sheetView zoomScale="85" zoomScaleNormal="85" workbookViewId="0">
      <selection activeCell="AA59" sqref="AA59"/>
    </sheetView>
  </sheetViews>
  <sheetFormatPr defaultColWidth="9.140625" defaultRowHeight="12.75"/>
  <cols>
    <col min="1" max="1" width="5.42578125" style="286" customWidth="1"/>
    <col min="2" max="3" width="11.28515625" style="286" customWidth="1"/>
    <col min="4" max="4" width="11.28515625" style="286" hidden="1" customWidth="1"/>
    <col min="5" max="7" width="11.28515625" style="286" customWidth="1"/>
    <col min="8" max="8" width="11.28515625" style="286" hidden="1" customWidth="1"/>
    <col min="9" max="11" width="11.28515625" style="286" customWidth="1"/>
    <col min="12" max="12" width="11.28515625" style="286" hidden="1" customWidth="1"/>
    <col min="13" max="15" width="11.28515625" style="286" customWidth="1"/>
    <col min="16" max="16" width="11.28515625" style="286" hidden="1" customWidth="1"/>
    <col min="17" max="17" width="11.28515625" style="286" customWidth="1"/>
    <col min="18" max="16384" width="9.140625" style="286"/>
  </cols>
  <sheetData>
    <row r="1" spans="1:33" s="273" customFormat="1" ht="18.75" customHeight="1">
      <c r="B1" s="2441" t="s">
        <v>405</v>
      </c>
      <c r="C1" s="2083"/>
      <c r="D1" s="2083"/>
      <c r="E1" s="2083"/>
      <c r="F1" s="2083"/>
      <c r="G1" s="799" t="s">
        <v>171</v>
      </c>
      <c r="I1" s="2440" t="s">
        <v>290</v>
      </c>
      <c r="J1" s="2440"/>
      <c r="K1" s="2440"/>
      <c r="L1" s="2440"/>
      <c r="M1" s="2440"/>
      <c r="N1" s="2440"/>
      <c r="O1" s="2440"/>
      <c r="P1" s="2440"/>
      <c r="Q1" s="2440"/>
      <c r="R1" s="274"/>
      <c r="S1" s="274"/>
      <c r="T1" s="274"/>
      <c r="U1" s="274"/>
      <c r="V1" s="1000"/>
      <c r="W1" s="1000"/>
      <c r="X1" s="1000"/>
      <c r="Y1" s="1000"/>
      <c r="Z1" s="1000"/>
      <c r="AA1" s="1000"/>
      <c r="AB1" s="1000"/>
      <c r="AC1" s="1000"/>
      <c r="AD1" s="1000"/>
      <c r="AE1" s="1000"/>
      <c r="AF1" s="1000"/>
      <c r="AG1" s="1000"/>
    </row>
    <row r="2" spans="1:33" s="273" customFormat="1" ht="10.5" customHeight="1">
      <c r="B2" s="2442" t="s">
        <v>1</v>
      </c>
      <c r="C2" s="2090"/>
      <c r="D2" s="2090"/>
      <c r="E2" s="2090"/>
      <c r="F2" s="2090"/>
      <c r="N2" s="858" t="s">
        <v>2</v>
      </c>
      <c r="O2" s="275"/>
      <c r="P2" s="275"/>
      <c r="Q2" s="275"/>
      <c r="R2" s="1000"/>
      <c r="S2" s="1000"/>
      <c r="T2" s="1000"/>
      <c r="U2" s="1000"/>
      <c r="V2" s="1000"/>
      <c r="W2" s="1000"/>
      <c r="X2" s="1000"/>
      <c r="Y2" s="1000"/>
      <c r="Z2" s="1000"/>
      <c r="AA2" s="1000"/>
      <c r="AB2" s="1000"/>
      <c r="AC2" s="1000"/>
      <c r="AD2" s="1000"/>
      <c r="AE2" s="1000"/>
      <c r="AF2" s="1000"/>
      <c r="AG2" s="1000"/>
    </row>
    <row r="3" spans="1:33" s="273" customFormat="1" ht="13.5" customHeight="1">
      <c r="N3" s="273" t="s">
        <v>3</v>
      </c>
      <c r="R3" s="1000"/>
      <c r="S3" s="1000"/>
      <c r="T3" s="1000"/>
      <c r="U3" s="1000"/>
      <c r="V3" s="1000"/>
      <c r="W3" s="1000"/>
      <c r="X3" s="1000"/>
      <c r="Y3" s="1000"/>
      <c r="Z3" s="1000"/>
      <c r="AA3" s="1000"/>
      <c r="AB3" s="1000"/>
      <c r="AC3" s="1000"/>
      <c r="AD3" s="1000"/>
      <c r="AE3" s="1000"/>
      <c r="AF3" s="1000"/>
      <c r="AG3" s="1000"/>
    </row>
    <row r="4" spans="1:33" s="273" customFormat="1" ht="15" customHeight="1">
      <c r="B4" s="2445" t="s">
        <v>4</v>
      </c>
      <c r="C4" s="2083"/>
      <c r="D4" s="276"/>
      <c r="E4" s="1000"/>
      <c r="F4" s="1000"/>
      <c r="G4" s="1000"/>
      <c r="H4" s="1000"/>
      <c r="I4" s="859" t="s">
        <v>5</v>
      </c>
      <c r="J4" s="275"/>
      <c r="K4" s="275"/>
      <c r="L4" s="275"/>
      <c r="O4" s="277" t="s">
        <v>67</v>
      </c>
      <c r="R4" s="1000"/>
      <c r="S4" s="1000"/>
      <c r="T4" s="1000"/>
      <c r="U4" s="1000"/>
      <c r="V4" s="1000"/>
      <c r="W4" s="1000"/>
      <c r="X4" s="1000"/>
      <c r="Y4" s="1000"/>
      <c r="Z4" s="1000"/>
      <c r="AA4" s="1000"/>
      <c r="AB4" s="1000"/>
      <c r="AC4" s="1000"/>
      <c r="AD4" s="1000"/>
      <c r="AE4" s="1000"/>
      <c r="AF4" s="1000"/>
      <c r="AG4" s="1000"/>
    </row>
    <row r="5" spans="1:33" s="273" customFormat="1" ht="9.75" customHeight="1">
      <c r="B5" s="2437"/>
      <c r="C5" s="2081"/>
      <c r="D5" s="275"/>
      <c r="E5" s="275"/>
      <c r="R5" s="1000"/>
      <c r="S5" s="1000"/>
      <c r="T5" s="1000"/>
      <c r="U5" s="1000"/>
      <c r="V5" s="1000"/>
      <c r="W5" s="1000"/>
      <c r="X5" s="1000"/>
      <c r="Y5" s="1000"/>
      <c r="Z5" s="1000"/>
      <c r="AA5" s="1000"/>
      <c r="AB5" s="1000"/>
      <c r="AC5" s="1000"/>
      <c r="AD5" s="1000"/>
      <c r="AE5" s="1000"/>
      <c r="AF5" s="1000"/>
      <c r="AG5" s="1000"/>
    </row>
    <row r="6" spans="1:33" s="273" customFormat="1" ht="12" customHeight="1">
      <c r="A6" s="2443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1000"/>
      <c r="S6" s="1000"/>
      <c r="T6" s="1000"/>
      <c r="U6" s="1000"/>
      <c r="V6" s="1000"/>
      <c r="W6" s="1000"/>
      <c r="X6" s="1000"/>
      <c r="Y6" s="1000"/>
      <c r="Z6" s="1000"/>
      <c r="AA6" s="1000"/>
      <c r="AB6" s="1000"/>
      <c r="AC6" s="1000"/>
      <c r="AD6" s="1000"/>
      <c r="AE6" s="1000"/>
      <c r="AF6" s="1000"/>
      <c r="AG6" s="1000"/>
    </row>
    <row r="7" spans="1:33" s="273" customFormat="1" ht="15.75">
      <c r="A7" s="2438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1000"/>
      <c r="S7" s="1000"/>
      <c r="T7" s="1000"/>
      <c r="U7" s="1000"/>
      <c r="V7" s="1000"/>
      <c r="W7" s="1000"/>
      <c r="X7" s="1000"/>
      <c r="Y7" s="1000"/>
      <c r="Z7" s="1000"/>
      <c r="AA7" s="1000"/>
      <c r="AB7" s="1000"/>
      <c r="AC7" s="1000"/>
      <c r="AD7" s="1000"/>
      <c r="AE7" s="1000"/>
      <c r="AF7" s="1000"/>
      <c r="AG7" s="1000"/>
    </row>
    <row r="8" spans="1:33" s="273" customFormat="1" ht="9" customHeight="1">
      <c r="A8" s="1254" t="s">
        <v>326</v>
      </c>
      <c r="B8" s="1254" t="s">
        <v>327</v>
      </c>
      <c r="R8" s="1000"/>
      <c r="S8" s="1000"/>
      <c r="T8" s="1000"/>
      <c r="U8" s="1000"/>
      <c r="V8" s="1000"/>
      <c r="W8" s="1000"/>
      <c r="X8" s="1000"/>
      <c r="Y8" s="1000"/>
      <c r="Z8" s="1000"/>
      <c r="AA8" s="1000"/>
      <c r="AB8" s="1000"/>
      <c r="AC8" s="1000"/>
      <c r="AD8" s="1000"/>
      <c r="AE8" s="1000"/>
      <c r="AF8" s="1000"/>
      <c r="AG8" s="1000"/>
    </row>
    <row r="9" spans="1:33" s="273" customFormat="1">
      <c r="A9" s="2446" t="s">
        <v>9</v>
      </c>
      <c r="B9" s="2444" t="s">
        <v>10</v>
      </c>
      <c r="C9" s="2426"/>
      <c r="D9" s="2426"/>
      <c r="E9" s="2426"/>
      <c r="F9" s="2426"/>
      <c r="G9" s="2426"/>
      <c r="H9" s="2426"/>
      <c r="I9" s="2427"/>
      <c r="J9" s="2444" t="s">
        <v>11</v>
      </c>
      <c r="K9" s="2426"/>
      <c r="L9" s="2426"/>
      <c r="M9" s="2426"/>
      <c r="N9" s="2426"/>
      <c r="O9" s="2426"/>
      <c r="P9" s="2426"/>
      <c r="Q9" s="2427"/>
      <c r="R9" s="1000"/>
      <c r="S9" s="1000"/>
      <c r="T9" s="1000"/>
      <c r="U9" s="1000"/>
      <c r="V9" s="1000"/>
      <c r="W9" s="1000"/>
      <c r="X9" s="1000"/>
      <c r="Y9" s="1000"/>
      <c r="Z9" s="1000"/>
      <c r="AA9" s="1000"/>
      <c r="AB9" s="1000"/>
      <c r="AC9" s="1000"/>
      <c r="AD9" s="1000"/>
      <c r="AE9" s="1000"/>
      <c r="AF9" s="1000"/>
      <c r="AG9" s="1000"/>
    </row>
    <row r="10" spans="1:33" s="273" customFormat="1">
      <c r="A10" s="2423"/>
      <c r="B10" s="2439" t="s">
        <v>68</v>
      </c>
      <c r="C10" s="2097"/>
      <c r="D10" s="2097"/>
      <c r="E10" s="2098"/>
      <c r="F10" s="2439" t="s">
        <v>69</v>
      </c>
      <c r="G10" s="2097"/>
      <c r="H10" s="2097"/>
      <c r="I10" s="2098"/>
      <c r="J10" s="2439" t="s">
        <v>68</v>
      </c>
      <c r="K10" s="2097"/>
      <c r="L10" s="2097"/>
      <c r="M10" s="2098"/>
      <c r="N10" s="2439" t="s">
        <v>69</v>
      </c>
      <c r="O10" s="2097"/>
      <c r="P10" s="2097"/>
      <c r="Q10" s="2098"/>
      <c r="R10" s="1000"/>
      <c r="S10" s="1000"/>
      <c r="T10" s="1000"/>
      <c r="U10" s="1000"/>
      <c r="V10" s="1000"/>
      <c r="W10" s="1000"/>
      <c r="X10" s="1000"/>
      <c r="Y10" s="1000"/>
      <c r="Z10" s="1000"/>
      <c r="AA10" s="1000"/>
      <c r="AB10" s="1000"/>
      <c r="AC10" s="1000"/>
      <c r="AD10" s="1000"/>
      <c r="AE10" s="1000"/>
      <c r="AF10" s="1000"/>
      <c r="AG10" s="1000"/>
    </row>
    <row r="11" spans="1:33" s="273" customFormat="1">
      <c r="A11" s="2423"/>
      <c r="B11" s="2439" t="s">
        <v>14</v>
      </c>
      <c r="C11" s="2097"/>
      <c r="E11" s="279">
        <v>2400</v>
      </c>
      <c r="F11" s="2439" t="s">
        <v>14</v>
      </c>
      <c r="G11" s="2097"/>
      <c r="H11" s="278"/>
      <c r="I11" s="279">
        <v>2400</v>
      </c>
      <c r="J11" s="2439" t="s">
        <v>14</v>
      </c>
      <c r="K11" s="2097"/>
      <c r="L11" s="278"/>
      <c r="M11" s="279">
        <f>E11</f>
        <v>2400</v>
      </c>
      <c r="N11" s="2439" t="s">
        <v>14</v>
      </c>
      <c r="O11" s="2097"/>
      <c r="P11" s="278"/>
      <c r="Q11" s="279">
        <f>I11</f>
        <v>2400</v>
      </c>
      <c r="R11" s="1000"/>
      <c r="S11" s="1000"/>
      <c r="T11" s="1000"/>
      <c r="U11" s="1000"/>
      <c r="V11" s="1000"/>
      <c r="W11" s="1000"/>
      <c r="X11" s="1000"/>
      <c r="Y11" s="1000"/>
      <c r="Z11" s="1000"/>
      <c r="AA11" s="1000"/>
      <c r="AB11" s="1000"/>
      <c r="AC11" s="1000"/>
      <c r="AD11" s="1000"/>
      <c r="AE11" s="1000"/>
      <c r="AF11" s="1000"/>
      <c r="AG11" s="1000"/>
    </row>
    <row r="12" spans="1:33" s="281" customFormat="1" ht="35.25" customHeight="1">
      <c r="A12" s="2424"/>
      <c r="B12" s="280" t="s">
        <v>16</v>
      </c>
      <c r="C12" s="280" t="s">
        <v>17</v>
      </c>
      <c r="D12" s="280"/>
      <c r="E12" s="280" t="s">
        <v>18</v>
      </c>
      <c r="F12" s="280" t="s">
        <v>16</v>
      </c>
      <c r="G12" s="280" t="s">
        <v>17</v>
      </c>
      <c r="H12" s="280"/>
      <c r="I12" s="280" t="s">
        <v>18</v>
      </c>
      <c r="J12" s="280" t="s">
        <v>16</v>
      </c>
      <c r="K12" s="280" t="s">
        <v>17</v>
      </c>
      <c r="L12" s="280"/>
      <c r="M12" s="280" t="s">
        <v>18</v>
      </c>
      <c r="N12" s="280" t="s">
        <v>16</v>
      </c>
      <c r="O12" s="280" t="s">
        <v>17</v>
      </c>
      <c r="P12" s="280"/>
      <c r="Q12" s="280" t="s">
        <v>18</v>
      </c>
    </row>
    <row r="13" spans="1:33" s="283" customFormat="1" ht="11.25">
      <c r="A13" s="282">
        <v>1</v>
      </c>
      <c r="B13" s="282">
        <v>2</v>
      </c>
      <c r="C13" s="282">
        <v>3</v>
      </c>
      <c r="D13" s="282"/>
      <c r="E13" s="282">
        <v>4</v>
      </c>
      <c r="F13" s="282">
        <v>5</v>
      </c>
      <c r="G13" s="282">
        <v>6</v>
      </c>
      <c r="H13" s="282"/>
      <c r="I13" s="282">
        <v>7</v>
      </c>
      <c r="J13" s="282">
        <v>8</v>
      </c>
      <c r="K13" s="282">
        <v>9</v>
      </c>
      <c r="L13" s="282"/>
      <c r="M13" s="282">
        <v>10</v>
      </c>
      <c r="N13" s="282">
        <v>11</v>
      </c>
      <c r="O13" s="282">
        <v>12</v>
      </c>
      <c r="P13" s="282"/>
      <c r="Q13" s="282">
        <v>13</v>
      </c>
    </row>
    <row r="14" spans="1:33" s="281" customFormat="1" ht="15">
      <c r="A14" s="284">
        <v>0</v>
      </c>
      <c r="B14" s="1104"/>
      <c r="C14" s="1588"/>
      <c r="D14" s="1588"/>
      <c r="E14" s="1966">
        <v>333.12</v>
      </c>
      <c r="F14" s="1967"/>
      <c r="G14" s="1997"/>
      <c r="H14" s="1997"/>
      <c r="I14" s="1966">
        <v>207.6</v>
      </c>
      <c r="J14" s="1967"/>
      <c r="K14" s="1997"/>
      <c r="L14" s="1997"/>
      <c r="M14" s="1966">
        <v>138.47999999999999</v>
      </c>
      <c r="N14" s="1967"/>
      <c r="O14" s="1997"/>
      <c r="P14" s="1997"/>
      <c r="Q14" s="1966">
        <v>50.16</v>
      </c>
    </row>
    <row r="15" spans="1:33" s="1420" customFormat="1" ht="15">
      <c r="A15" s="1419">
        <v>1</v>
      </c>
      <c r="B15" s="1104"/>
      <c r="C15" s="1588"/>
      <c r="D15" s="1588"/>
      <c r="E15" s="1966">
        <v>302.64</v>
      </c>
      <c r="F15" s="1967"/>
      <c r="G15" s="1997"/>
      <c r="H15" s="1997"/>
      <c r="I15" s="1966">
        <v>189.12</v>
      </c>
      <c r="J15" s="1967"/>
      <c r="K15" s="1997"/>
      <c r="L15" s="1997"/>
      <c r="M15" s="1966">
        <v>135.84</v>
      </c>
      <c r="N15" s="1967"/>
      <c r="O15" s="1997"/>
      <c r="P15" s="1997"/>
      <c r="Q15" s="1966">
        <v>50.64</v>
      </c>
    </row>
    <row r="16" spans="1:33" s="281" customFormat="1" ht="15">
      <c r="A16" s="284">
        <v>2</v>
      </c>
      <c r="B16" s="1104"/>
      <c r="C16" s="1588"/>
      <c r="D16" s="1588"/>
      <c r="E16" s="1966">
        <v>279.12</v>
      </c>
      <c r="F16" s="1967"/>
      <c r="G16" s="1997"/>
      <c r="H16" s="1997"/>
      <c r="I16" s="1966">
        <v>174.71999999999997</v>
      </c>
      <c r="J16" s="1967"/>
      <c r="K16" s="1997"/>
      <c r="L16" s="1997"/>
      <c r="M16" s="1966">
        <v>129.36000000000001</v>
      </c>
      <c r="N16" s="1967"/>
      <c r="O16" s="1997"/>
      <c r="P16" s="1997"/>
      <c r="Q16" s="1966">
        <v>46.56</v>
      </c>
    </row>
    <row r="17" spans="1:19" s="281" customFormat="1" ht="15">
      <c r="A17" s="284">
        <v>3</v>
      </c>
      <c r="B17" s="1104"/>
      <c r="C17" s="1588"/>
      <c r="D17" s="1588"/>
      <c r="E17" s="1966">
        <v>264.24</v>
      </c>
      <c r="F17" s="1967"/>
      <c r="G17" s="1997"/>
      <c r="H17" s="1997"/>
      <c r="I17" s="1966">
        <v>170.64</v>
      </c>
      <c r="J17" s="1967"/>
      <c r="K17" s="1997"/>
      <c r="L17" s="1997"/>
      <c r="M17" s="1966">
        <v>127.68</v>
      </c>
      <c r="N17" s="1967"/>
      <c r="O17" s="1997"/>
      <c r="P17" s="1997"/>
      <c r="Q17" s="1966">
        <v>46.08</v>
      </c>
    </row>
    <row r="18" spans="1:19" s="281" customFormat="1" ht="15">
      <c r="A18" s="284">
        <v>4</v>
      </c>
      <c r="B18" s="1104"/>
      <c r="C18" s="1588"/>
      <c r="D18" s="1588"/>
      <c r="E18" s="1966">
        <v>266.88</v>
      </c>
      <c r="F18" s="1967"/>
      <c r="G18" s="1997"/>
      <c r="H18" s="1997"/>
      <c r="I18" s="1966">
        <v>164.39999999999998</v>
      </c>
      <c r="J18" s="1967"/>
      <c r="K18" s="1997"/>
      <c r="L18" s="1997"/>
      <c r="M18" s="1966">
        <v>128.4</v>
      </c>
      <c r="N18" s="1967"/>
      <c r="O18" s="1997"/>
      <c r="P18" s="1997"/>
      <c r="Q18" s="1966">
        <v>45.599999999999994</v>
      </c>
    </row>
    <row r="19" spans="1:19" s="281" customFormat="1" ht="15">
      <c r="A19" s="284">
        <v>5</v>
      </c>
      <c r="B19" s="1104"/>
      <c r="C19" s="1588"/>
      <c r="D19" s="1588"/>
      <c r="E19" s="1966">
        <v>272.64</v>
      </c>
      <c r="F19" s="1967"/>
      <c r="G19" s="1997"/>
      <c r="H19" s="1997"/>
      <c r="I19" s="1966">
        <v>174.24</v>
      </c>
      <c r="J19" s="1967"/>
      <c r="K19" s="1997"/>
      <c r="L19" s="1997"/>
      <c r="M19" s="1966">
        <v>122.16</v>
      </c>
      <c r="N19" s="1967"/>
      <c r="O19" s="1997"/>
      <c r="P19" s="1997"/>
      <c r="Q19" s="1966">
        <v>43.2</v>
      </c>
    </row>
    <row r="20" spans="1:19" s="281" customFormat="1" ht="15">
      <c r="A20" s="284">
        <v>6</v>
      </c>
      <c r="B20" s="1104"/>
      <c r="C20" s="1588"/>
      <c r="D20" s="1588"/>
      <c r="E20" s="1966">
        <v>355.68</v>
      </c>
      <c r="F20" s="1967"/>
      <c r="G20" s="1997"/>
      <c r="H20" s="1997"/>
      <c r="I20" s="1966">
        <v>221.28</v>
      </c>
      <c r="J20" s="1967"/>
      <c r="K20" s="1997"/>
      <c r="L20" s="1997"/>
      <c r="M20" s="1966">
        <v>133.92000000000002</v>
      </c>
      <c r="N20" s="1967"/>
      <c r="O20" s="1997"/>
      <c r="P20" s="1997"/>
      <c r="Q20" s="1966">
        <v>46.8</v>
      </c>
    </row>
    <row r="21" spans="1:19" s="281" customFormat="1" ht="15">
      <c r="A21" s="284">
        <v>7</v>
      </c>
      <c r="B21" s="1104"/>
      <c r="C21" s="1588"/>
      <c r="D21" s="1588"/>
      <c r="E21" s="1966">
        <v>370.55999999999995</v>
      </c>
      <c r="F21" s="1967"/>
      <c r="G21" s="1997"/>
      <c r="H21" s="1997"/>
      <c r="I21" s="1966">
        <v>277.43999999999994</v>
      </c>
      <c r="J21" s="1967"/>
      <c r="K21" s="1997"/>
      <c r="L21" s="1997"/>
      <c r="M21" s="1966">
        <v>130.08000000000001</v>
      </c>
      <c r="N21" s="1967"/>
      <c r="O21" s="1997"/>
      <c r="P21" s="1997"/>
      <c r="Q21" s="1966">
        <v>73.92</v>
      </c>
    </row>
    <row r="22" spans="1:19" s="281" customFormat="1" ht="15">
      <c r="A22" s="284">
        <v>8</v>
      </c>
      <c r="B22" s="1104"/>
      <c r="C22" s="1588"/>
      <c r="D22" s="1588"/>
      <c r="E22" s="1966">
        <v>383.52</v>
      </c>
      <c r="F22" s="1967"/>
      <c r="G22" s="1997"/>
      <c r="H22" s="1997"/>
      <c r="I22" s="1966">
        <v>274.8</v>
      </c>
      <c r="J22" s="1967"/>
      <c r="K22" s="1997"/>
      <c r="L22" s="1997"/>
      <c r="M22" s="1966">
        <v>129.83999999999997</v>
      </c>
      <c r="N22" s="1967"/>
      <c r="O22" s="1997"/>
      <c r="P22" s="1997"/>
      <c r="Q22" s="1966">
        <v>68.64</v>
      </c>
    </row>
    <row r="23" spans="1:19" s="281" customFormat="1" ht="15">
      <c r="A23" s="284">
        <v>9</v>
      </c>
      <c r="B23" s="1104"/>
      <c r="C23" s="1588"/>
      <c r="D23" s="1588"/>
      <c r="E23" s="1966">
        <v>393.6</v>
      </c>
      <c r="F23" s="1967"/>
      <c r="G23" s="1997"/>
      <c r="H23" s="1997"/>
      <c r="I23" s="1966">
        <v>296.39999999999998</v>
      </c>
      <c r="J23" s="1967"/>
      <c r="K23" s="1997"/>
      <c r="L23" s="1997"/>
      <c r="M23" s="1966">
        <v>130.56</v>
      </c>
      <c r="N23" s="1967"/>
      <c r="O23" s="1997"/>
      <c r="P23" s="1997"/>
      <c r="Q23" s="1966">
        <v>71.759999999999991</v>
      </c>
    </row>
    <row r="24" spans="1:19" s="281" customFormat="1" ht="15">
      <c r="A24" s="284">
        <v>10</v>
      </c>
      <c r="B24" s="1104"/>
      <c r="C24" s="1588"/>
      <c r="D24" s="1588"/>
      <c r="E24" s="1966">
        <v>410.64</v>
      </c>
      <c r="F24" s="1967"/>
      <c r="G24" s="1997"/>
      <c r="H24" s="1997"/>
      <c r="I24" s="1966">
        <v>315.83999999999997</v>
      </c>
      <c r="J24" s="1967"/>
      <c r="K24" s="1997"/>
      <c r="L24" s="1997"/>
      <c r="M24" s="1966">
        <v>128.4</v>
      </c>
      <c r="N24" s="1967"/>
      <c r="O24" s="1997"/>
      <c r="P24" s="1997"/>
      <c r="Q24" s="1966">
        <v>74.16</v>
      </c>
    </row>
    <row r="25" spans="1:19" s="281" customFormat="1" ht="15">
      <c r="A25" s="284">
        <v>11</v>
      </c>
      <c r="B25" s="1104"/>
      <c r="C25" s="1588"/>
      <c r="D25" s="1588"/>
      <c r="E25" s="1966">
        <v>408.96</v>
      </c>
      <c r="F25" s="1967"/>
      <c r="G25" s="1997"/>
      <c r="H25" s="1997"/>
      <c r="I25" s="1966">
        <v>317.27999999999997</v>
      </c>
      <c r="J25" s="1967"/>
      <c r="K25" s="1997"/>
      <c r="L25" s="1997"/>
      <c r="M25" s="1966">
        <v>135.36000000000001</v>
      </c>
      <c r="N25" s="1967"/>
      <c r="O25" s="1997"/>
      <c r="P25" s="1997"/>
      <c r="Q25" s="1966">
        <v>74.64</v>
      </c>
    </row>
    <row r="26" spans="1:19" s="281" customFormat="1" ht="15">
      <c r="A26" s="284">
        <v>12</v>
      </c>
      <c r="B26" s="1104"/>
      <c r="C26" s="1588"/>
      <c r="D26" s="1588"/>
      <c r="E26" s="1966">
        <v>419.28</v>
      </c>
      <c r="F26" s="1967"/>
      <c r="G26" s="1997"/>
      <c r="H26" s="1997"/>
      <c r="I26" s="1966">
        <v>330.48</v>
      </c>
      <c r="J26" s="1967"/>
      <c r="K26" s="1997"/>
      <c r="L26" s="1997"/>
      <c r="M26" s="1966">
        <v>139.19999999999999</v>
      </c>
      <c r="N26" s="1967"/>
      <c r="O26" s="1997"/>
      <c r="P26" s="1997"/>
      <c r="Q26" s="1966">
        <v>76.319999999999993</v>
      </c>
    </row>
    <row r="27" spans="1:19" s="281" customFormat="1" ht="15">
      <c r="A27" s="284">
        <v>13</v>
      </c>
      <c r="B27" s="1104"/>
      <c r="C27" s="1588"/>
      <c r="D27" s="1588"/>
      <c r="E27" s="1966">
        <v>412.08000000000004</v>
      </c>
      <c r="F27" s="1967"/>
      <c r="G27" s="1997"/>
      <c r="H27" s="1997"/>
      <c r="I27" s="1966">
        <v>326.15999999999997</v>
      </c>
      <c r="J27" s="1967"/>
      <c r="K27" s="1997"/>
      <c r="L27" s="1997"/>
      <c r="M27" s="1966">
        <v>127.67999999999999</v>
      </c>
      <c r="N27" s="1967"/>
      <c r="O27" s="1997"/>
      <c r="P27" s="1997"/>
      <c r="Q27" s="1966">
        <v>70.320000000000007</v>
      </c>
    </row>
    <row r="28" spans="1:19" s="281" customFormat="1" ht="15">
      <c r="A28" s="284">
        <v>14</v>
      </c>
      <c r="B28" s="1104"/>
      <c r="C28" s="1588"/>
      <c r="D28" s="1588"/>
      <c r="E28" s="1966">
        <v>419.52</v>
      </c>
      <c r="F28" s="1967"/>
      <c r="G28" s="1997"/>
      <c r="H28" s="1997"/>
      <c r="I28" s="1966">
        <v>323.28000000000003</v>
      </c>
      <c r="J28" s="1967"/>
      <c r="K28" s="1997"/>
      <c r="L28" s="1997"/>
      <c r="M28" s="1966">
        <v>122.88000000000001</v>
      </c>
      <c r="N28" s="1967"/>
      <c r="O28" s="1997"/>
      <c r="P28" s="1997"/>
      <c r="Q28" s="1966">
        <v>70.8</v>
      </c>
    </row>
    <row r="29" spans="1:19" s="281" customFormat="1" ht="15">
      <c r="A29" s="284">
        <v>15</v>
      </c>
      <c r="B29" s="1104"/>
      <c r="C29" s="1588"/>
      <c r="D29" s="1588"/>
      <c r="E29" s="1966">
        <v>431.28</v>
      </c>
      <c r="F29" s="1967"/>
      <c r="G29" s="1997"/>
      <c r="H29" s="1997"/>
      <c r="I29" s="1966">
        <v>318.96000000000004</v>
      </c>
      <c r="J29" s="1967"/>
      <c r="K29" s="1997"/>
      <c r="L29" s="1997"/>
      <c r="M29" s="1966">
        <v>128.16</v>
      </c>
      <c r="N29" s="1967"/>
      <c r="O29" s="1997"/>
      <c r="P29" s="1997"/>
      <c r="Q29" s="1966">
        <v>75.599999999999994</v>
      </c>
    </row>
    <row r="30" spans="1:19" s="281" customFormat="1" ht="15">
      <c r="A30" s="284">
        <v>16</v>
      </c>
      <c r="B30" s="1104"/>
      <c r="C30" s="1588"/>
      <c r="D30" s="1588"/>
      <c r="E30" s="1966">
        <v>443.52000000000004</v>
      </c>
      <c r="F30" s="1967"/>
      <c r="G30" s="1997"/>
      <c r="H30" s="1997"/>
      <c r="I30" s="1966">
        <v>335.28</v>
      </c>
      <c r="J30" s="1967"/>
      <c r="K30" s="1997"/>
      <c r="L30" s="1997"/>
      <c r="M30" s="1966">
        <v>138.47999999999999</v>
      </c>
      <c r="N30" s="1967"/>
      <c r="O30" s="1997"/>
      <c r="P30" s="1997"/>
      <c r="Q30" s="1966">
        <v>80.88</v>
      </c>
    </row>
    <row r="31" spans="1:19" s="285" customFormat="1" ht="15">
      <c r="A31" s="284">
        <v>17</v>
      </c>
      <c r="B31" s="1104"/>
      <c r="C31" s="1588"/>
      <c r="D31" s="1588"/>
      <c r="E31" s="1966">
        <v>456.24</v>
      </c>
      <c r="F31" s="1967"/>
      <c r="G31" s="1997"/>
      <c r="H31" s="1997"/>
      <c r="I31" s="1966">
        <v>352.08000000000004</v>
      </c>
      <c r="J31" s="1967"/>
      <c r="K31" s="1997"/>
      <c r="L31" s="1997"/>
      <c r="M31" s="1966">
        <v>139.19999999999999</v>
      </c>
      <c r="N31" s="1967"/>
      <c r="O31" s="1997"/>
      <c r="P31" s="1997"/>
      <c r="Q31" s="1966">
        <v>91.679999999999993</v>
      </c>
      <c r="S31" s="281"/>
    </row>
    <row r="32" spans="1:19" s="285" customFormat="1" ht="15">
      <c r="A32" s="284">
        <v>18</v>
      </c>
      <c r="B32" s="1104"/>
      <c r="C32" s="1588"/>
      <c r="D32" s="1588"/>
      <c r="E32" s="1966">
        <v>488.15999999999997</v>
      </c>
      <c r="F32" s="1967"/>
      <c r="G32" s="1997"/>
      <c r="H32" s="1997"/>
      <c r="I32" s="1966">
        <v>366.24</v>
      </c>
      <c r="J32" s="1967"/>
      <c r="K32" s="1997"/>
      <c r="L32" s="1997"/>
      <c r="M32" s="1966">
        <v>143.28</v>
      </c>
      <c r="N32" s="1967"/>
      <c r="O32" s="1997"/>
      <c r="P32" s="1997"/>
      <c r="Q32" s="1966">
        <v>87.84</v>
      </c>
      <c r="S32" s="281"/>
    </row>
    <row r="33" spans="1:33" s="285" customFormat="1" ht="15">
      <c r="A33" s="284">
        <v>19</v>
      </c>
      <c r="B33" s="1104"/>
      <c r="C33" s="1588"/>
      <c r="D33" s="1588"/>
      <c r="E33" s="1966">
        <v>500.64</v>
      </c>
      <c r="F33" s="1967"/>
      <c r="G33" s="1997"/>
      <c r="H33" s="1997"/>
      <c r="I33" s="1966">
        <v>381.36</v>
      </c>
      <c r="J33" s="1967"/>
      <c r="K33" s="1997"/>
      <c r="L33" s="1997"/>
      <c r="M33" s="1966">
        <v>144.95999999999998</v>
      </c>
      <c r="N33" s="1967"/>
      <c r="O33" s="1997"/>
      <c r="P33" s="1997"/>
      <c r="Q33" s="1966">
        <v>93.84</v>
      </c>
      <c r="S33" s="281"/>
    </row>
    <row r="34" spans="1:33" s="285" customFormat="1" ht="15">
      <c r="A34" s="284">
        <v>20</v>
      </c>
      <c r="B34" s="1104"/>
      <c r="C34" s="1588"/>
      <c r="D34" s="1588"/>
      <c r="E34" s="1966">
        <v>514.08000000000004</v>
      </c>
      <c r="F34" s="1967"/>
      <c r="G34" s="1997"/>
      <c r="H34" s="1997"/>
      <c r="I34" s="1966">
        <v>370.56000000000006</v>
      </c>
      <c r="J34" s="1967"/>
      <c r="K34" s="1997"/>
      <c r="L34" s="1997"/>
      <c r="M34" s="1966">
        <v>150.47999999999999</v>
      </c>
      <c r="N34" s="1967"/>
      <c r="O34" s="1997"/>
      <c r="P34" s="1997"/>
      <c r="Q34" s="1966">
        <v>85.199999999999989</v>
      </c>
      <c r="S34" s="281"/>
    </row>
    <row r="35" spans="1:33" s="285" customFormat="1" ht="15">
      <c r="A35" s="284">
        <v>21</v>
      </c>
      <c r="B35" s="1104"/>
      <c r="C35" s="1588"/>
      <c r="D35" s="1588"/>
      <c r="E35" s="1966">
        <v>488.88</v>
      </c>
      <c r="F35" s="1967"/>
      <c r="G35" s="1997"/>
      <c r="H35" s="1997"/>
      <c r="I35" s="1966">
        <v>355.67999999999995</v>
      </c>
      <c r="J35" s="1967"/>
      <c r="K35" s="1997"/>
      <c r="L35" s="1997"/>
      <c r="M35" s="1966">
        <v>144</v>
      </c>
      <c r="N35" s="1967"/>
      <c r="O35" s="1997"/>
      <c r="P35" s="1997"/>
      <c r="Q35" s="1966">
        <v>85.68</v>
      </c>
      <c r="S35" s="281"/>
    </row>
    <row r="36" spans="1:33" s="285" customFormat="1" ht="15">
      <c r="A36" s="284">
        <v>22</v>
      </c>
      <c r="B36" s="1104"/>
      <c r="C36" s="1588"/>
      <c r="D36" s="1588"/>
      <c r="E36" s="1966">
        <v>454.55999999999995</v>
      </c>
      <c r="F36" s="1967"/>
      <c r="G36" s="1997"/>
      <c r="H36" s="1997"/>
      <c r="I36" s="1966">
        <v>318.48</v>
      </c>
      <c r="J36" s="1967"/>
      <c r="K36" s="1997"/>
      <c r="L36" s="1997"/>
      <c r="M36" s="1966">
        <v>140.39999999999998</v>
      </c>
      <c r="N36" s="1967"/>
      <c r="O36" s="1997"/>
      <c r="P36" s="1997"/>
      <c r="Q36" s="1966">
        <v>78.240000000000009</v>
      </c>
      <c r="S36" s="281"/>
    </row>
    <row r="37" spans="1:33" s="285" customFormat="1" ht="15">
      <c r="A37" s="284">
        <v>23</v>
      </c>
      <c r="B37" s="1104"/>
      <c r="C37" s="1588"/>
      <c r="D37" s="1588"/>
      <c r="E37" s="1966">
        <v>380.88</v>
      </c>
      <c r="F37" s="1967"/>
      <c r="G37" s="1997"/>
      <c r="H37" s="1997"/>
      <c r="I37" s="1966">
        <v>242.64000000000001</v>
      </c>
      <c r="J37" s="1967"/>
      <c r="K37" s="1997"/>
      <c r="L37" s="1997"/>
      <c r="M37" s="1966">
        <v>131.76000000000002</v>
      </c>
      <c r="N37" s="1967"/>
      <c r="O37" s="1997"/>
      <c r="P37" s="1997"/>
      <c r="Q37" s="1966">
        <v>56.4</v>
      </c>
      <c r="S37" s="281"/>
    </row>
    <row r="38" spans="1:33" s="285" customFormat="1" ht="15">
      <c r="A38" s="284" t="s">
        <v>19</v>
      </c>
      <c r="B38" s="1168"/>
      <c r="C38" s="1589"/>
      <c r="D38" s="1589"/>
      <c r="E38" s="1590">
        <f>SUM(E14:E37)</f>
        <v>9450.7199999999975</v>
      </c>
      <c r="F38" s="1589"/>
      <c r="G38" s="1589"/>
      <c r="H38" s="1589"/>
      <c r="I38" s="1590">
        <f>SUM(I14:I37)</f>
        <v>6804.96</v>
      </c>
      <c r="J38" s="1589"/>
      <c r="K38" s="1589"/>
      <c r="L38" s="1589"/>
      <c r="M38" s="1590">
        <f>SUM(M14:M37)</f>
        <v>3220.5600000000004</v>
      </c>
      <c r="N38" s="1589"/>
      <c r="O38" s="1589"/>
      <c r="P38" s="1589"/>
      <c r="Q38" s="1590">
        <f>SUM(Q14:Q37)</f>
        <v>1644.96</v>
      </c>
    </row>
    <row r="39" spans="1:33" s="273" customFormat="1" ht="12.75" customHeight="1">
      <c r="A39" s="273" t="s">
        <v>20</v>
      </c>
      <c r="R39" s="1000"/>
      <c r="S39" s="1000"/>
      <c r="T39" s="1000"/>
      <c r="U39" s="1000"/>
      <c r="V39" s="1000"/>
      <c r="W39" s="1000"/>
      <c r="X39" s="1000"/>
      <c r="Y39" s="1000"/>
      <c r="Z39" s="1000"/>
      <c r="AA39" s="1000"/>
      <c r="AB39" s="1000"/>
      <c r="AC39" s="1000"/>
      <c r="AD39" s="1000"/>
      <c r="AE39" s="1000"/>
      <c r="AF39" s="1000"/>
      <c r="AG39" s="1000"/>
    </row>
    <row r="40" spans="1:33" s="273" customFormat="1" ht="12.75" customHeight="1">
      <c r="A40" s="273" t="s">
        <v>21</v>
      </c>
      <c r="R40" s="1000"/>
      <c r="S40" s="1000"/>
      <c r="T40" s="1000"/>
      <c r="U40" s="1000"/>
      <c r="V40" s="1000"/>
      <c r="W40" s="1000"/>
      <c r="X40" s="1000"/>
      <c r="Y40" s="1000"/>
      <c r="Z40" s="1000"/>
      <c r="AA40" s="1000"/>
      <c r="AB40" s="1000"/>
      <c r="AC40" s="1000"/>
      <c r="AD40" s="1000"/>
      <c r="AE40" s="1000"/>
      <c r="AF40" s="1000"/>
      <c r="AG40" s="1000"/>
    </row>
    <row r="41" spans="1:33">
      <c r="A41" s="273" t="s">
        <v>563</v>
      </c>
      <c r="K41" s="273"/>
      <c r="L41" s="273"/>
      <c r="M41" s="273"/>
      <c r="N41" s="273"/>
      <c r="O41" s="273"/>
      <c r="P41" s="273"/>
      <c r="Q41" s="273"/>
      <c r="R41" s="1001"/>
      <c r="S41" s="1001"/>
      <c r="T41" s="1001"/>
      <c r="U41" s="1001"/>
      <c r="V41" s="1001"/>
      <c r="W41" s="1001"/>
      <c r="X41" s="1001"/>
      <c r="Y41" s="1001"/>
      <c r="Z41" s="1001"/>
      <c r="AA41" s="1001"/>
      <c r="AB41" s="1001"/>
      <c r="AC41" s="1001"/>
      <c r="AD41" s="1001"/>
      <c r="AE41" s="1001"/>
      <c r="AF41" s="1001"/>
      <c r="AG41" s="1001"/>
    </row>
    <row r="42" spans="1:33">
      <c r="A42" s="273" t="s">
        <v>23</v>
      </c>
      <c r="R42" s="1001"/>
      <c r="S42" s="1001"/>
      <c r="T42" s="1001"/>
      <c r="U42" s="1001"/>
      <c r="V42" s="1001"/>
      <c r="W42" s="1001"/>
      <c r="X42" s="1001"/>
      <c r="Y42" s="1001"/>
      <c r="Z42" s="1001"/>
      <c r="AA42" s="1001"/>
      <c r="AB42" s="1001"/>
      <c r="AC42" s="1001"/>
      <c r="AD42" s="1001"/>
      <c r="AE42" s="1001"/>
      <c r="AF42" s="1001"/>
      <c r="AG42" s="1001"/>
    </row>
    <row r="43" spans="1:33">
      <c r="R43" s="1001"/>
      <c r="S43" s="1001"/>
      <c r="T43" s="1001"/>
      <c r="U43" s="1001"/>
      <c r="V43" s="1001"/>
      <c r="W43" s="1001"/>
      <c r="X43" s="1001"/>
      <c r="Y43" s="1001"/>
      <c r="Z43" s="1001"/>
      <c r="AA43" s="1001"/>
      <c r="AB43" s="1001"/>
      <c r="AC43" s="1001"/>
      <c r="AD43" s="1001"/>
      <c r="AE43" s="1001"/>
      <c r="AF43" s="1001"/>
      <c r="AG43" s="1001"/>
    </row>
  </sheetData>
  <mergeCells count="18">
    <mergeCell ref="I1:Q1"/>
    <mergeCell ref="B1:F1"/>
    <mergeCell ref="B2:F2"/>
    <mergeCell ref="A6:Q6"/>
    <mergeCell ref="B11:C11"/>
    <mergeCell ref="F11:G11"/>
    <mergeCell ref="J11:K11"/>
    <mergeCell ref="J10:M10"/>
    <mergeCell ref="J9:Q9"/>
    <mergeCell ref="B4:C4"/>
    <mergeCell ref="A9:A12"/>
    <mergeCell ref="B9:I9"/>
    <mergeCell ref="B5:C5"/>
    <mergeCell ref="A7:Q7"/>
    <mergeCell ref="B10:E10"/>
    <mergeCell ref="N10:Q10"/>
    <mergeCell ref="N11:O11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rgb="FF92D050"/>
  </sheetPr>
  <dimension ref="A1:AG43"/>
  <sheetViews>
    <sheetView zoomScale="85" zoomScaleNormal="85" workbookViewId="0">
      <selection activeCell="B10" sqref="B10:Q10"/>
    </sheetView>
  </sheetViews>
  <sheetFormatPr defaultColWidth="9.140625" defaultRowHeight="12.75"/>
  <cols>
    <col min="1" max="1" width="5.42578125" style="298" customWidth="1"/>
    <col min="2" max="3" width="11.28515625" style="298" customWidth="1"/>
    <col min="4" max="4" width="11.28515625" style="298" hidden="1" customWidth="1"/>
    <col min="5" max="7" width="11.28515625" style="298" customWidth="1"/>
    <col min="8" max="8" width="11.28515625" style="298" hidden="1" customWidth="1"/>
    <col min="9" max="11" width="11.28515625" style="298" customWidth="1"/>
    <col min="12" max="12" width="11.28515625" style="298" hidden="1" customWidth="1"/>
    <col min="13" max="15" width="11.28515625" style="298" customWidth="1"/>
    <col min="16" max="16" width="11.28515625" style="298" hidden="1" customWidth="1"/>
    <col min="17" max="17" width="11.28515625" style="298" customWidth="1"/>
    <col min="18" max="16384" width="9.140625" style="298"/>
  </cols>
  <sheetData>
    <row r="1" spans="1:33" s="287" customFormat="1" ht="18.75" customHeight="1">
      <c r="B1" s="2459" t="s">
        <v>405</v>
      </c>
      <c r="C1" s="2083"/>
      <c r="D1" s="2083"/>
      <c r="E1" s="2083"/>
      <c r="F1" s="2083"/>
      <c r="J1" s="799" t="s">
        <v>171</v>
      </c>
      <c r="N1" s="2453" t="s">
        <v>76</v>
      </c>
      <c r="O1" s="2453"/>
      <c r="P1" s="2453"/>
      <c r="Q1" s="2453"/>
      <c r="R1" s="998"/>
      <c r="S1" s="998"/>
      <c r="T1" s="998"/>
      <c r="U1" s="998"/>
      <c r="V1" s="998"/>
      <c r="W1" s="998"/>
      <c r="X1" s="998"/>
      <c r="Y1" s="998"/>
      <c r="Z1" s="998"/>
      <c r="AA1" s="998"/>
      <c r="AB1" s="998"/>
      <c r="AC1" s="998"/>
      <c r="AD1" s="998"/>
      <c r="AE1" s="998"/>
      <c r="AF1" s="998"/>
      <c r="AG1" s="998"/>
    </row>
    <row r="2" spans="1:33" s="287" customFormat="1" ht="10.5" customHeight="1">
      <c r="B2" s="2454" t="s">
        <v>1</v>
      </c>
      <c r="C2" s="2090"/>
      <c r="D2" s="2090"/>
      <c r="E2" s="2090"/>
      <c r="F2" s="2090"/>
      <c r="N2" s="2454" t="s">
        <v>2</v>
      </c>
      <c r="O2" s="2455"/>
      <c r="P2" s="2455"/>
      <c r="Q2" s="2455"/>
      <c r="R2" s="998"/>
      <c r="S2" s="998"/>
      <c r="T2" s="998"/>
      <c r="U2" s="998"/>
      <c r="V2" s="998"/>
      <c r="W2" s="998"/>
      <c r="X2" s="998"/>
      <c r="Y2" s="998"/>
      <c r="Z2" s="998"/>
      <c r="AA2" s="998"/>
      <c r="AB2" s="998"/>
      <c r="AC2" s="998"/>
      <c r="AD2" s="998"/>
      <c r="AE2" s="998"/>
      <c r="AF2" s="998"/>
      <c r="AG2" s="998"/>
    </row>
    <row r="3" spans="1:33" s="287" customFormat="1" ht="13.5" customHeight="1">
      <c r="N3" s="287" t="s">
        <v>3</v>
      </c>
      <c r="R3" s="998"/>
      <c r="S3" s="998"/>
      <c r="T3" s="998"/>
      <c r="U3" s="998"/>
      <c r="V3" s="998"/>
      <c r="W3" s="998"/>
      <c r="X3" s="998"/>
      <c r="Y3" s="998"/>
      <c r="Z3" s="998"/>
      <c r="AA3" s="998"/>
      <c r="AB3" s="998"/>
      <c r="AC3" s="998"/>
      <c r="AD3" s="998"/>
      <c r="AE3" s="998"/>
      <c r="AF3" s="998"/>
      <c r="AG3" s="998"/>
    </row>
    <row r="4" spans="1:33" s="287" customFormat="1" ht="15" customHeight="1">
      <c r="B4" s="2458" t="s">
        <v>4</v>
      </c>
      <c r="C4" s="2083"/>
      <c r="D4" s="289"/>
      <c r="E4" s="998"/>
      <c r="F4" s="998"/>
      <c r="G4" s="998"/>
      <c r="H4" s="998"/>
      <c r="I4" s="890" t="s">
        <v>5</v>
      </c>
      <c r="J4" s="288"/>
      <c r="K4" s="288"/>
      <c r="L4" s="288"/>
      <c r="O4" s="1199" t="s">
        <v>635</v>
      </c>
      <c r="R4" s="998"/>
      <c r="S4" s="998"/>
      <c r="T4" s="998"/>
      <c r="U4" s="998"/>
      <c r="V4" s="998"/>
      <c r="W4" s="998"/>
      <c r="X4" s="998"/>
      <c r="Y4" s="998"/>
      <c r="Z4" s="998"/>
      <c r="AA4" s="998"/>
      <c r="AB4" s="998"/>
      <c r="AC4" s="998"/>
      <c r="AD4" s="998"/>
      <c r="AE4" s="998"/>
      <c r="AF4" s="998"/>
      <c r="AG4" s="998"/>
    </row>
    <row r="5" spans="1:33" s="287" customFormat="1" ht="9.75" customHeight="1">
      <c r="B5" s="2463" t="s">
        <v>7</v>
      </c>
      <c r="C5" s="2081"/>
      <c r="D5" s="288"/>
      <c r="E5" s="288"/>
      <c r="R5" s="998"/>
      <c r="S5" s="998"/>
      <c r="T5" s="998"/>
      <c r="U5" s="998"/>
      <c r="V5" s="998"/>
      <c r="W5" s="998"/>
      <c r="X5" s="998"/>
      <c r="Y5" s="998"/>
      <c r="Z5" s="998"/>
      <c r="AA5" s="998"/>
      <c r="AB5" s="998"/>
      <c r="AC5" s="998"/>
      <c r="AD5" s="998"/>
      <c r="AE5" s="998"/>
      <c r="AF5" s="998"/>
      <c r="AG5" s="998"/>
    </row>
    <row r="6" spans="1:33" s="287" customFormat="1" ht="12" customHeight="1">
      <c r="A6" s="2456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98"/>
      <c r="S6" s="998"/>
      <c r="T6" s="998"/>
      <c r="U6" s="998"/>
      <c r="V6" s="998"/>
      <c r="W6" s="998"/>
      <c r="X6" s="998"/>
      <c r="Y6" s="998"/>
      <c r="Z6" s="998"/>
      <c r="AA6" s="998"/>
      <c r="AB6" s="998"/>
      <c r="AC6" s="998"/>
      <c r="AD6" s="998"/>
      <c r="AE6" s="998"/>
      <c r="AF6" s="998"/>
      <c r="AG6" s="998"/>
    </row>
    <row r="7" spans="1:33" s="287" customFormat="1" ht="15.75">
      <c r="A7" s="2457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98"/>
      <c r="S7" s="998"/>
      <c r="T7" s="998"/>
      <c r="U7" s="998"/>
      <c r="V7" s="998"/>
      <c r="W7" s="998"/>
      <c r="X7" s="998"/>
      <c r="Y7" s="998"/>
      <c r="Z7" s="998"/>
      <c r="AA7" s="998"/>
      <c r="AB7" s="998"/>
      <c r="AC7" s="998"/>
      <c r="AD7" s="998"/>
      <c r="AE7" s="998"/>
      <c r="AF7" s="998"/>
      <c r="AG7" s="998"/>
    </row>
    <row r="8" spans="1:33" s="287" customFormat="1" ht="9" customHeight="1">
      <c r="A8" s="1254" t="s">
        <v>328</v>
      </c>
      <c r="B8" s="1254" t="s">
        <v>329</v>
      </c>
      <c r="R8" s="998"/>
      <c r="S8" s="998"/>
      <c r="T8" s="998"/>
      <c r="U8" s="998"/>
      <c r="V8" s="998"/>
      <c r="W8" s="998"/>
      <c r="X8" s="998"/>
      <c r="Y8" s="998"/>
      <c r="Z8" s="998"/>
      <c r="AA8" s="998"/>
      <c r="AB8" s="998"/>
      <c r="AC8" s="998"/>
      <c r="AD8" s="998"/>
      <c r="AE8" s="998"/>
      <c r="AF8" s="998"/>
      <c r="AG8" s="998"/>
    </row>
    <row r="9" spans="1:33" s="287" customFormat="1">
      <c r="A9" s="2460" t="s">
        <v>9</v>
      </c>
      <c r="B9" s="2450" t="s">
        <v>10</v>
      </c>
      <c r="C9" s="2451"/>
      <c r="D9" s="2451"/>
      <c r="E9" s="2451"/>
      <c r="F9" s="2451"/>
      <c r="G9" s="2451"/>
      <c r="H9" s="2451"/>
      <c r="I9" s="2452"/>
      <c r="J9" s="2450" t="s">
        <v>11</v>
      </c>
      <c r="K9" s="2451"/>
      <c r="L9" s="2451"/>
      <c r="M9" s="2451"/>
      <c r="N9" s="2451"/>
      <c r="O9" s="2451"/>
      <c r="P9" s="2451"/>
      <c r="Q9" s="2452"/>
      <c r="R9" s="998"/>
      <c r="S9" s="998"/>
      <c r="T9" s="998"/>
      <c r="U9" s="998"/>
      <c r="V9" s="998"/>
      <c r="W9" s="998"/>
      <c r="X9" s="998"/>
      <c r="Y9" s="998"/>
      <c r="Z9" s="998"/>
      <c r="AA9" s="998"/>
      <c r="AB9" s="998"/>
      <c r="AC9" s="998"/>
      <c r="AD9" s="998"/>
      <c r="AE9" s="998"/>
      <c r="AF9" s="998"/>
      <c r="AG9" s="998"/>
    </row>
    <row r="10" spans="1:33" s="287" customFormat="1">
      <c r="A10" s="2461"/>
      <c r="B10" s="2447" t="s">
        <v>71</v>
      </c>
      <c r="C10" s="2448"/>
      <c r="D10" s="2448"/>
      <c r="E10" s="2449"/>
      <c r="F10" s="2447" t="s">
        <v>72</v>
      </c>
      <c r="G10" s="2097"/>
      <c r="H10" s="2097"/>
      <c r="I10" s="2098"/>
      <c r="J10" s="2447" t="s">
        <v>71</v>
      </c>
      <c r="K10" s="2448"/>
      <c r="L10" s="2448"/>
      <c r="M10" s="2449"/>
      <c r="N10" s="2447" t="s">
        <v>72</v>
      </c>
      <c r="O10" s="2448"/>
      <c r="P10" s="2448"/>
      <c r="Q10" s="2449"/>
      <c r="R10" s="998"/>
      <c r="S10" s="998"/>
      <c r="T10" s="998"/>
      <c r="U10" s="998"/>
      <c r="V10" s="998"/>
      <c r="W10" s="998"/>
      <c r="X10" s="998"/>
      <c r="Y10" s="998"/>
      <c r="Z10" s="998"/>
      <c r="AA10" s="998"/>
      <c r="AB10" s="998"/>
      <c r="AC10" s="998"/>
      <c r="AD10" s="998"/>
      <c r="AE10" s="998"/>
      <c r="AF10" s="998"/>
      <c r="AG10" s="998"/>
    </row>
    <row r="11" spans="1:33" s="287" customFormat="1">
      <c r="A11" s="2461"/>
      <c r="B11" s="2447" t="s">
        <v>14</v>
      </c>
      <c r="C11" s="2448"/>
      <c r="E11" s="291">
        <v>7200</v>
      </c>
      <c r="F11" s="2447" t="s">
        <v>14</v>
      </c>
      <c r="G11" s="2448"/>
      <c r="H11" s="290"/>
      <c r="I11" s="291">
        <v>3600</v>
      </c>
      <c r="J11" s="2447" t="s">
        <v>14</v>
      </c>
      <c r="K11" s="2448"/>
      <c r="L11" s="290"/>
      <c r="M11" s="291">
        <f>E11</f>
        <v>7200</v>
      </c>
      <c r="N11" s="2447" t="s">
        <v>14</v>
      </c>
      <c r="O11" s="2448"/>
      <c r="P11" s="290"/>
      <c r="Q11" s="291">
        <f>I11</f>
        <v>3600</v>
      </c>
      <c r="R11" s="998"/>
      <c r="S11" s="998"/>
      <c r="T11" s="998"/>
      <c r="U11" s="998"/>
      <c r="V11" s="998"/>
      <c r="W11" s="998"/>
      <c r="X11" s="998"/>
      <c r="Y11" s="998"/>
      <c r="Z11" s="998"/>
      <c r="AA11" s="998"/>
      <c r="AB11" s="998"/>
      <c r="AC11" s="998"/>
      <c r="AD11" s="998"/>
      <c r="AE11" s="998"/>
      <c r="AF11" s="998"/>
      <c r="AG11" s="998"/>
    </row>
    <row r="12" spans="1:33" s="293" customFormat="1" ht="35.25" customHeight="1">
      <c r="A12" s="2462"/>
      <c r="B12" s="292" t="s">
        <v>16</v>
      </c>
      <c r="C12" s="292" t="s">
        <v>17</v>
      </c>
      <c r="D12" s="292"/>
      <c r="E12" s="292" t="s">
        <v>18</v>
      </c>
      <c r="F12" s="292" t="s">
        <v>16</v>
      </c>
      <c r="G12" s="292" t="s">
        <v>17</v>
      </c>
      <c r="H12" s="292"/>
      <c r="I12" s="292" t="s">
        <v>18</v>
      </c>
      <c r="J12" s="292" t="s">
        <v>16</v>
      </c>
      <c r="K12" s="292" t="s">
        <v>17</v>
      </c>
      <c r="L12" s="292"/>
      <c r="M12" s="292" t="s">
        <v>18</v>
      </c>
      <c r="N12" s="292" t="s">
        <v>16</v>
      </c>
      <c r="O12" s="292" t="s">
        <v>17</v>
      </c>
      <c r="P12" s="292"/>
      <c r="Q12" s="292" t="s">
        <v>18</v>
      </c>
    </row>
    <row r="13" spans="1:33" s="295" customFormat="1" ht="11.25">
      <c r="A13" s="294">
        <v>1</v>
      </c>
      <c r="B13" s="294">
        <v>2</v>
      </c>
      <c r="C13" s="294">
        <v>3</v>
      </c>
      <c r="D13" s="294"/>
      <c r="E13" s="294">
        <v>4</v>
      </c>
      <c r="F13" s="294">
        <v>5</v>
      </c>
      <c r="G13" s="294">
        <v>6</v>
      </c>
      <c r="H13" s="294"/>
      <c r="I13" s="294">
        <v>7</v>
      </c>
      <c r="J13" s="294">
        <v>8</v>
      </c>
      <c r="K13" s="294">
        <v>9</v>
      </c>
      <c r="L13" s="294"/>
      <c r="M13" s="294">
        <v>10</v>
      </c>
      <c r="N13" s="294">
        <v>11</v>
      </c>
      <c r="O13" s="294">
        <v>12</v>
      </c>
      <c r="P13" s="294"/>
      <c r="Q13" s="294">
        <v>13</v>
      </c>
    </row>
    <row r="14" spans="1:33" s="293" customFormat="1" ht="15">
      <c r="A14" s="296">
        <v>0</v>
      </c>
      <c r="B14" s="1104"/>
      <c r="C14" s="1591"/>
      <c r="D14" s="1591"/>
      <c r="E14" s="1966">
        <v>0</v>
      </c>
      <c r="F14" s="1967"/>
      <c r="G14" s="2001"/>
      <c r="H14" s="2001"/>
      <c r="I14" s="1966">
        <v>1161</v>
      </c>
      <c r="J14" s="1967"/>
      <c r="K14" s="2001"/>
      <c r="L14" s="2001"/>
      <c r="M14" s="1966">
        <v>0</v>
      </c>
      <c r="N14" s="1967"/>
      <c r="O14" s="2001"/>
      <c r="P14" s="2001"/>
      <c r="Q14" s="1966">
        <v>507</v>
      </c>
    </row>
    <row r="15" spans="1:33" s="1418" customFormat="1" ht="15">
      <c r="A15" s="1417">
        <v>1</v>
      </c>
      <c r="B15" s="1104"/>
      <c r="C15" s="1591"/>
      <c r="D15" s="1591"/>
      <c r="E15" s="1966">
        <v>0</v>
      </c>
      <c r="F15" s="1967"/>
      <c r="G15" s="2001"/>
      <c r="H15" s="2001"/>
      <c r="I15" s="1966">
        <v>1185</v>
      </c>
      <c r="J15" s="1967"/>
      <c r="K15" s="2001"/>
      <c r="L15" s="2001"/>
      <c r="M15" s="1966">
        <v>0</v>
      </c>
      <c r="N15" s="1967"/>
      <c r="O15" s="2001"/>
      <c r="P15" s="2001"/>
      <c r="Q15" s="1966">
        <v>499</v>
      </c>
    </row>
    <row r="16" spans="1:33" s="293" customFormat="1" ht="15">
      <c r="A16" s="296">
        <v>2</v>
      </c>
      <c r="B16" s="1104"/>
      <c r="C16" s="1591"/>
      <c r="D16" s="1591"/>
      <c r="E16" s="1966">
        <v>0</v>
      </c>
      <c r="F16" s="1967"/>
      <c r="G16" s="2001"/>
      <c r="H16" s="2001"/>
      <c r="I16" s="1966">
        <v>1084</v>
      </c>
      <c r="J16" s="1967"/>
      <c r="K16" s="2001"/>
      <c r="L16" s="2001"/>
      <c r="M16" s="1966">
        <v>0</v>
      </c>
      <c r="N16" s="1967"/>
      <c r="O16" s="2001"/>
      <c r="P16" s="2001"/>
      <c r="Q16" s="1966">
        <v>442</v>
      </c>
    </row>
    <row r="17" spans="1:17" s="293" customFormat="1" ht="15">
      <c r="A17" s="296">
        <v>3</v>
      </c>
      <c r="B17" s="1104"/>
      <c r="C17" s="1591"/>
      <c r="D17" s="1591"/>
      <c r="E17" s="1966">
        <v>0</v>
      </c>
      <c r="F17" s="1967"/>
      <c r="G17" s="2001"/>
      <c r="H17" s="2001"/>
      <c r="I17" s="1966">
        <v>886</v>
      </c>
      <c r="J17" s="1967"/>
      <c r="K17" s="2001"/>
      <c r="L17" s="2001"/>
      <c r="M17" s="1966">
        <v>0</v>
      </c>
      <c r="N17" s="1967"/>
      <c r="O17" s="2001"/>
      <c r="P17" s="2001"/>
      <c r="Q17" s="1966">
        <v>325</v>
      </c>
    </row>
    <row r="18" spans="1:17" s="293" customFormat="1" ht="15">
      <c r="A18" s="296">
        <v>4</v>
      </c>
      <c r="B18" s="1104"/>
      <c r="C18" s="1591"/>
      <c r="D18" s="1591"/>
      <c r="E18" s="1966">
        <v>0</v>
      </c>
      <c r="F18" s="1967"/>
      <c r="G18" s="2001"/>
      <c r="H18" s="2001"/>
      <c r="I18" s="1966">
        <v>842</v>
      </c>
      <c r="J18" s="1967"/>
      <c r="K18" s="2001"/>
      <c r="L18" s="2001"/>
      <c r="M18" s="1966">
        <v>0</v>
      </c>
      <c r="N18" s="1967"/>
      <c r="O18" s="2001"/>
      <c r="P18" s="2001"/>
      <c r="Q18" s="1966">
        <v>321</v>
      </c>
    </row>
    <row r="19" spans="1:17" s="293" customFormat="1" ht="15">
      <c r="A19" s="296">
        <v>5</v>
      </c>
      <c r="B19" s="1104"/>
      <c r="C19" s="1591"/>
      <c r="D19" s="1591"/>
      <c r="E19" s="1966">
        <v>0</v>
      </c>
      <c r="F19" s="1967"/>
      <c r="G19" s="2001"/>
      <c r="H19" s="2001"/>
      <c r="I19" s="1966">
        <v>879</v>
      </c>
      <c r="J19" s="1967"/>
      <c r="K19" s="2001"/>
      <c r="L19" s="2001"/>
      <c r="M19" s="1966">
        <v>0</v>
      </c>
      <c r="N19" s="1967"/>
      <c r="O19" s="2001"/>
      <c r="P19" s="2001"/>
      <c r="Q19" s="1966">
        <v>340</v>
      </c>
    </row>
    <row r="20" spans="1:17" s="293" customFormat="1" ht="15">
      <c r="A20" s="296">
        <v>6</v>
      </c>
      <c r="B20" s="1104"/>
      <c r="C20" s="1591"/>
      <c r="D20" s="1591"/>
      <c r="E20" s="1966">
        <v>0</v>
      </c>
      <c r="F20" s="1967"/>
      <c r="G20" s="2001"/>
      <c r="H20" s="2001"/>
      <c r="I20" s="1966">
        <v>1047</v>
      </c>
      <c r="J20" s="1967"/>
      <c r="K20" s="2001"/>
      <c r="L20" s="2001"/>
      <c r="M20" s="1966">
        <v>0</v>
      </c>
      <c r="N20" s="1967"/>
      <c r="O20" s="2001"/>
      <c r="P20" s="2001"/>
      <c r="Q20" s="1966">
        <v>347</v>
      </c>
    </row>
    <row r="21" spans="1:17" s="293" customFormat="1" ht="15">
      <c r="A21" s="296">
        <v>7</v>
      </c>
      <c r="B21" s="1104"/>
      <c r="C21" s="1591"/>
      <c r="D21" s="1591"/>
      <c r="E21" s="1966">
        <v>0</v>
      </c>
      <c r="F21" s="1967"/>
      <c r="G21" s="2001"/>
      <c r="H21" s="2001"/>
      <c r="I21" s="1966">
        <v>1613</v>
      </c>
      <c r="J21" s="1967"/>
      <c r="K21" s="2001"/>
      <c r="L21" s="2001"/>
      <c r="M21" s="1966">
        <v>0</v>
      </c>
      <c r="N21" s="1967"/>
      <c r="O21" s="2001"/>
      <c r="P21" s="2001"/>
      <c r="Q21" s="1966">
        <v>525</v>
      </c>
    </row>
    <row r="22" spans="1:17" s="293" customFormat="1" ht="15">
      <c r="A22" s="296">
        <v>8</v>
      </c>
      <c r="B22" s="1104"/>
      <c r="C22" s="1591"/>
      <c r="D22" s="1591"/>
      <c r="E22" s="1966">
        <v>0</v>
      </c>
      <c r="F22" s="1967"/>
      <c r="G22" s="2001"/>
      <c r="H22" s="2001"/>
      <c r="I22" s="1966">
        <v>2206</v>
      </c>
      <c r="J22" s="1967"/>
      <c r="K22" s="2001"/>
      <c r="L22" s="2001"/>
      <c r="M22" s="1966">
        <v>0</v>
      </c>
      <c r="N22" s="1967"/>
      <c r="O22" s="2001"/>
      <c r="P22" s="2001"/>
      <c r="Q22" s="1966">
        <v>817</v>
      </c>
    </row>
    <row r="23" spans="1:17" s="293" customFormat="1" ht="15">
      <c r="A23" s="296">
        <v>9</v>
      </c>
      <c r="B23" s="1104"/>
      <c r="C23" s="1591"/>
      <c r="D23" s="1591"/>
      <c r="E23" s="1966">
        <v>0</v>
      </c>
      <c r="F23" s="1967"/>
      <c r="G23" s="2001"/>
      <c r="H23" s="2001"/>
      <c r="I23" s="1966">
        <v>2373</v>
      </c>
      <c r="J23" s="1967"/>
      <c r="K23" s="2001"/>
      <c r="L23" s="2001"/>
      <c r="M23" s="1966">
        <v>0</v>
      </c>
      <c r="N23" s="1967"/>
      <c r="O23" s="2001"/>
      <c r="P23" s="2001"/>
      <c r="Q23" s="1966">
        <v>841</v>
      </c>
    </row>
    <row r="24" spans="1:17" s="293" customFormat="1" ht="15">
      <c r="A24" s="296">
        <v>10</v>
      </c>
      <c r="B24" s="1104"/>
      <c r="C24" s="1591"/>
      <c r="D24" s="1591"/>
      <c r="E24" s="1966">
        <v>0</v>
      </c>
      <c r="F24" s="1967"/>
      <c r="G24" s="2001"/>
      <c r="H24" s="2001"/>
      <c r="I24" s="1966">
        <v>2346</v>
      </c>
      <c r="J24" s="1967"/>
      <c r="K24" s="2001"/>
      <c r="L24" s="2001"/>
      <c r="M24" s="1966">
        <v>0</v>
      </c>
      <c r="N24" s="1967"/>
      <c r="O24" s="2001"/>
      <c r="P24" s="2001"/>
      <c r="Q24" s="1966">
        <v>845</v>
      </c>
    </row>
    <row r="25" spans="1:17" s="293" customFormat="1" ht="15">
      <c r="A25" s="296">
        <v>11</v>
      </c>
      <c r="B25" s="1104"/>
      <c r="C25" s="1591"/>
      <c r="D25" s="1591"/>
      <c r="E25" s="1966">
        <v>0</v>
      </c>
      <c r="F25" s="1967"/>
      <c r="G25" s="2001"/>
      <c r="H25" s="2001"/>
      <c r="I25" s="1966">
        <v>2038</v>
      </c>
      <c r="J25" s="1967"/>
      <c r="K25" s="2001"/>
      <c r="L25" s="2001"/>
      <c r="M25" s="1966">
        <v>0</v>
      </c>
      <c r="N25" s="1967"/>
      <c r="O25" s="2001"/>
      <c r="P25" s="2001"/>
      <c r="Q25" s="1966">
        <v>660</v>
      </c>
    </row>
    <row r="26" spans="1:17" s="293" customFormat="1" ht="15">
      <c r="A26" s="296">
        <v>12</v>
      </c>
      <c r="B26" s="1104"/>
      <c r="C26" s="1591"/>
      <c r="D26" s="1591"/>
      <c r="E26" s="1966">
        <v>0</v>
      </c>
      <c r="F26" s="1967"/>
      <c r="G26" s="2001"/>
      <c r="H26" s="2001"/>
      <c r="I26" s="1966">
        <v>2038</v>
      </c>
      <c r="J26" s="1967"/>
      <c r="K26" s="2001"/>
      <c r="L26" s="2001"/>
      <c r="M26" s="1966">
        <v>0</v>
      </c>
      <c r="N26" s="1967"/>
      <c r="O26" s="2001"/>
      <c r="P26" s="2001"/>
      <c r="Q26" s="1966">
        <v>730</v>
      </c>
    </row>
    <row r="27" spans="1:17" s="293" customFormat="1" ht="15">
      <c r="A27" s="296">
        <v>13</v>
      </c>
      <c r="B27" s="1104"/>
      <c r="C27" s="1591"/>
      <c r="D27" s="1591"/>
      <c r="E27" s="1966">
        <v>0</v>
      </c>
      <c r="F27" s="1967"/>
      <c r="G27" s="2001"/>
      <c r="H27" s="2001"/>
      <c r="I27" s="1966">
        <v>2278</v>
      </c>
      <c r="J27" s="1967"/>
      <c r="K27" s="2001"/>
      <c r="L27" s="2001"/>
      <c r="M27" s="1966">
        <v>0</v>
      </c>
      <c r="N27" s="1967"/>
      <c r="O27" s="2001"/>
      <c r="P27" s="2001"/>
      <c r="Q27" s="1966">
        <v>821</v>
      </c>
    </row>
    <row r="28" spans="1:17" s="293" customFormat="1" ht="15">
      <c r="A28" s="296">
        <v>14</v>
      </c>
      <c r="B28" s="1104"/>
      <c r="C28" s="1591"/>
      <c r="D28" s="1591"/>
      <c r="E28" s="1966">
        <v>0</v>
      </c>
      <c r="F28" s="1967"/>
      <c r="G28" s="2001"/>
      <c r="H28" s="2001"/>
      <c r="I28" s="1966">
        <v>2229</v>
      </c>
      <c r="J28" s="1967"/>
      <c r="K28" s="2001"/>
      <c r="L28" s="2001"/>
      <c r="M28" s="1966">
        <v>0</v>
      </c>
      <c r="N28" s="1967"/>
      <c r="O28" s="2001"/>
      <c r="P28" s="2001"/>
      <c r="Q28" s="1966">
        <v>826</v>
      </c>
    </row>
    <row r="29" spans="1:17" s="293" customFormat="1" ht="15">
      <c r="A29" s="296">
        <v>15</v>
      </c>
      <c r="B29" s="1104"/>
      <c r="C29" s="1591"/>
      <c r="D29" s="1591"/>
      <c r="E29" s="1966">
        <v>0</v>
      </c>
      <c r="F29" s="1967"/>
      <c r="G29" s="2001"/>
      <c r="H29" s="2001"/>
      <c r="I29" s="1966">
        <v>2152</v>
      </c>
      <c r="J29" s="1967"/>
      <c r="K29" s="2001"/>
      <c r="L29" s="2001"/>
      <c r="M29" s="1966">
        <v>0</v>
      </c>
      <c r="N29" s="1967"/>
      <c r="O29" s="2001"/>
      <c r="P29" s="2001"/>
      <c r="Q29" s="1966">
        <v>795</v>
      </c>
    </row>
    <row r="30" spans="1:17" s="293" customFormat="1" ht="15">
      <c r="A30" s="296">
        <v>16</v>
      </c>
      <c r="B30" s="1104"/>
      <c r="C30" s="1591"/>
      <c r="D30" s="1591"/>
      <c r="E30" s="1966">
        <v>0</v>
      </c>
      <c r="F30" s="1967"/>
      <c r="G30" s="2001"/>
      <c r="H30" s="2001"/>
      <c r="I30" s="1966">
        <v>1958</v>
      </c>
      <c r="J30" s="1967"/>
      <c r="K30" s="2001"/>
      <c r="L30" s="2001"/>
      <c r="M30" s="1966">
        <v>0</v>
      </c>
      <c r="N30" s="1967"/>
      <c r="O30" s="2001"/>
      <c r="P30" s="2001"/>
      <c r="Q30" s="1966">
        <v>711</v>
      </c>
    </row>
    <row r="31" spans="1:17" s="297" customFormat="1" ht="15">
      <c r="A31" s="296">
        <v>17</v>
      </c>
      <c r="B31" s="1104"/>
      <c r="C31" s="1591"/>
      <c r="D31" s="1591"/>
      <c r="E31" s="1966">
        <v>0</v>
      </c>
      <c r="F31" s="1967"/>
      <c r="G31" s="2001"/>
      <c r="H31" s="2001"/>
      <c r="I31" s="1966">
        <v>1675</v>
      </c>
      <c r="J31" s="1967"/>
      <c r="K31" s="2001"/>
      <c r="L31" s="2001"/>
      <c r="M31" s="1966">
        <v>0</v>
      </c>
      <c r="N31" s="1967"/>
      <c r="O31" s="2001"/>
      <c r="P31" s="2001"/>
      <c r="Q31" s="1966">
        <v>643</v>
      </c>
    </row>
    <row r="32" spans="1:17" s="297" customFormat="1" ht="15">
      <c r="A32" s="296">
        <v>18</v>
      </c>
      <c r="B32" s="1104"/>
      <c r="C32" s="1591"/>
      <c r="D32" s="1591"/>
      <c r="E32" s="1966">
        <v>0</v>
      </c>
      <c r="F32" s="1967"/>
      <c r="G32" s="2001"/>
      <c r="H32" s="2001"/>
      <c r="I32" s="1966">
        <v>1474</v>
      </c>
      <c r="J32" s="1967"/>
      <c r="K32" s="2001"/>
      <c r="L32" s="2001"/>
      <c r="M32" s="1966">
        <v>0</v>
      </c>
      <c r="N32" s="1967"/>
      <c r="O32" s="2001"/>
      <c r="P32" s="2001"/>
      <c r="Q32" s="1966">
        <v>585</v>
      </c>
    </row>
    <row r="33" spans="1:33" s="297" customFormat="1" ht="15">
      <c r="A33" s="296">
        <v>19</v>
      </c>
      <c r="B33" s="1104"/>
      <c r="C33" s="1591"/>
      <c r="D33" s="1591"/>
      <c r="E33" s="1966">
        <v>0</v>
      </c>
      <c r="F33" s="1967"/>
      <c r="G33" s="2001"/>
      <c r="H33" s="2001"/>
      <c r="I33" s="1966">
        <v>1420</v>
      </c>
      <c r="J33" s="1967"/>
      <c r="K33" s="2001"/>
      <c r="L33" s="2001"/>
      <c r="M33" s="1966">
        <v>0</v>
      </c>
      <c r="N33" s="1967"/>
      <c r="O33" s="2001"/>
      <c r="P33" s="2001"/>
      <c r="Q33" s="1966">
        <v>593</v>
      </c>
    </row>
    <row r="34" spans="1:33" s="297" customFormat="1" ht="15">
      <c r="A34" s="296">
        <v>20</v>
      </c>
      <c r="B34" s="1104"/>
      <c r="C34" s="1591"/>
      <c r="D34" s="1591"/>
      <c r="E34" s="1966">
        <v>0</v>
      </c>
      <c r="F34" s="1967"/>
      <c r="G34" s="2001"/>
      <c r="H34" s="2001"/>
      <c r="I34" s="1966">
        <v>1069</v>
      </c>
      <c r="J34" s="1967"/>
      <c r="K34" s="2001"/>
      <c r="L34" s="2001"/>
      <c r="M34" s="1966">
        <v>0</v>
      </c>
      <c r="N34" s="1967"/>
      <c r="O34" s="2001"/>
      <c r="P34" s="2001"/>
      <c r="Q34" s="1966">
        <v>397</v>
      </c>
    </row>
    <row r="35" spans="1:33" s="297" customFormat="1" ht="15">
      <c r="A35" s="296">
        <v>21</v>
      </c>
      <c r="B35" s="1104"/>
      <c r="C35" s="1591"/>
      <c r="D35" s="1591"/>
      <c r="E35" s="1966">
        <v>0</v>
      </c>
      <c r="F35" s="1967"/>
      <c r="G35" s="2001"/>
      <c r="H35" s="2001"/>
      <c r="I35" s="1966">
        <v>1278</v>
      </c>
      <c r="J35" s="1967"/>
      <c r="K35" s="2001"/>
      <c r="L35" s="2001"/>
      <c r="M35" s="1966">
        <v>0</v>
      </c>
      <c r="N35" s="1967"/>
      <c r="O35" s="2001"/>
      <c r="P35" s="2001"/>
      <c r="Q35" s="1966">
        <v>526</v>
      </c>
    </row>
    <row r="36" spans="1:33" s="297" customFormat="1" ht="15">
      <c r="A36" s="296">
        <v>22</v>
      </c>
      <c r="B36" s="1104"/>
      <c r="C36" s="1591"/>
      <c r="D36" s="1591"/>
      <c r="E36" s="1966">
        <v>0</v>
      </c>
      <c r="F36" s="1967"/>
      <c r="G36" s="2001"/>
      <c r="H36" s="2001"/>
      <c r="I36" s="1966">
        <v>1277</v>
      </c>
      <c r="J36" s="1967"/>
      <c r="K36" s="2001"/>
      <c r="L36" s="2001"/>
      <c r="M36" s="1966">
        <v>0</v>
      </c>
      <c r="N36" s="1967"/>
      <c r="O36" s="2001"/>
      <c r="P36" s="2001"/>
      <c r="Q36" s="1966">
        <v>545</v>
      </c>
    </row>
    <row r="37" spans="1:33" s="297" customFormat="1" ht="15">
      <c r="A37" s="296">
        <v>23</v>
      </c>
      <c r="B37" s="1104"/>
      <c r="C37" s="1591"/>
      <c r="D37" s="1591"/>
      <c r="E37" s="1966">
        <v>0</v>
      </c>
      <c r="F37" s="1967"/>
      <c r="G37" s="2001"/>
      <c r="H37" s="2001"/>
      <c r="I37" s="1966">
        <v>1231</v>
      </c>
      <c r="J37" s="1967"/>
      <c r="K37" s="2001"/>
      <c r="L37" s="2001"/>
      <c r="M37" s="1966">
        <v>0</v>
      </c>
      <c r="N37" s="1967"/>
      <c r="O37" s="2001"/>
      <c r="P37" s="2001"/>
      <c r="Q37" s="1966">
        <v>533</v>
      </c>
    </row>
    <row r="38" spans="1:33" s="297" customFormat="1" ht="15">
      <c r="A38" s="296" t="s">
        <v>19</v>
      </c>
      <c r="B38" s="1167"/>
      <c r="C38" s="1592"/>
      <c r="D38" s="1592"/>
      <c r="E38" s="1593">
        <f>SUM(E14:E37)</f>
        <v>0</v>
      </c>
      <c r="F38" s="1592"/>
      <c r="G38" s="1592"/>
      <c r="H38" s="1592"/>
      <c r="I38" s="1593">
        <f>SUM(I14:I37)</f>
        <v>37739</v>
      </c>
      <c r="J38" s="1592"/>
      <c r="K38" s="1592"/>
      <c r="L38" s="1592"/>
      <c r="M38" s="1593">
        <f>SUM(M14:M37)</f>
        <v>0</v>
      </c>
      <c r="N38" s="1592"/>
      <c r="O38" s="1592"/>
      <c r="P38" s="1592"/>
      <c r="Q38" s="1593">
        <f>SUM(Q14:Q37)</f>
        <v>14174</v>
      </c>
    </row>
    <row r="39" spans="1:33" s="287" customFormat="1" ht="12.75" customHeight="1">
      <c r="A39" s="287" t="s">
        <v>20</v>
      </c>
      <c r="R39" s="998"/>
      <c r="S39" s="998"/>
      <c r="T39" s="998"/>
      <c r="U39" s="998"/>
      <c r="V39" s="998"/>
      <c r="W39" s="998"/>
      <c r="X39" s="998"/>
      <c r="Y39" s="998"/>
      <c r="Z39" s="998"/>
      <c r="AA39" s="998"/>
      <c r="AB39" s="998"/>
      <c r="AC39" s="998"/>
      <c r="AD39" s="998"/>
      <c r="AE39" s="998"/>
      <c r="AF39" s="998"/>
      <c r="AG39" s="998"/>
    </row>
    <row r="40" spans="1:33" s="287" customFormat="1" ht="12.75" customHeight="1">
      <c r="A40" s="287" t="s">
        <v>21</v>
      </c>
      <c r="R40" s="998"/>
      <c r="S40" s="998"/>
      <c r="T40" s="998"/>
      <c r="U40" s="998"/>
      <c r="V40" s="998"/>
      <c r="W40" s="998"/>
      <c r="X40" s="998"/>
      <c r="Y40" s="998"/>
      <c r="Z40" s="998"/>
      <c r="AA40" s="998"/>
      <c r="AB40" s="998"/>
      <c r="AC40" s="998"/>
      <c r="AD40" s="998"/>
      <c r="AE40" s="998"/>
      <c r="AF40" s="998"/>
      <c r="AG40" s="998"/>
    </row>
    <row r="41" spans="1:33">
      <c r="A41" s="287" t="s">
        <v>563</v>
      </c>
      <c r="K41" s="287"/>
      <c r="L41" s="287"/>
      <c r="M41" s="287"/>
      <c r="N41" s="287"/>
      <c r="O41" s="287"/>
      <c r="P41" s="287"/>
      <c r="Q41" s="287"/>
      <c r="R41" s="999"/>
      <c r="S41" s="999"/>
      <c r="T41" s="999"/>
      <c r="U41" s="999"/>
      <c r="V41" s="999"/>
      <c r="W41" s="999"/>
      <c r="X41" s="999"/>
      <c r="Y41" s="999"/>
      <c r="Z41" s="999"/>
      <c r="AA41" s="999"/>
      <c r="AB41" s="999"/>
      <c r="AC41" s="999"/>
      <c r="AD41" s="999"/>
      <c r="AE41" s="999"/>
      <c r="AF41" s="999"/>
      <c r="AG41" s="999"/>
    </row>
    <row r="42" spans="1:33">
      <c r="A42" s="287" t="s">
        <v>23</v>
      </c>
      <c r="R42" s="999"/>
      <c r="S42" s="999"/>
      <c r="T42" s="999"/>
      <c r="U42" s="999"/>
      <c r="V42" s="999"/>
      <c r="W42" s="999"/>
      <c r="X42" s="999"/>
      <c r="Y42" s="999"/>
      <c r="Z42" s="999"/>
      <c r="AA42" s="999"/>
      <c r="AB42" s="999"/>
      <c r="AC42" s="999"/>
      <c r="AD42" s="999"/>
      <c r="AE42" s="999"/>
      <c r="AF42" s="999"/>
      <c r="AG42" s="999"/>
    </row>
    <row r="43" spans="1:33">
      <c r="R43" s="999"/>
      <c r="S43" s="999"/>
      <c r="T43" s="999"/>
      <c r="U43" s="999"/>
      <c r="V43" s="999"/>
      <c r="W43" s="999"/>
      <c r="X43" s="999"/>
      <c r="Y43" s="999"/>
      <c r="Z43" s="999"/>
      <c r="AA43" s="999"/>
      <c r="AB43" s="999"/>
      <c r="AC43" s="999"/>
      <c r="AD43" s="999"/>
      <c r="AE43" s="999"/>
      <c r="AF43" s="999"/>
      <c r="AG43" s="999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rgb="FF92D050"/>
  </sheetPr>
  <dimension ref="A1:AG43"/>
  <sheetViews>
    <sheetView zoomScale="85" zoomScaleNormal="85" workbookViewId="0">
      <selection activeCell="S66" sqref="S66"/>
    </sheetView>
  </sheetViews>
  <sheetFormatPr defaultColWidth="9.140625" defaultRowHeight="12.75"/>
  <cols>
    <col min="1" max="1" width="5.42578125" style="310" customWidth="1"/>
    <col min="2" max="3" width="11.28515625" style="310" customWidth="1"/>
    <col min="4" max="4" width="11.28515625" style="310" hidden="1" customWidth="1"/>
    <col min="5" max="7" width="11.28515625" style="310" customWidth="1"/>
    <col min="8" max="8" width="11.28515625" style="310" hidden="1" customWidth="1"/>
    <col min="9" max="11" width="11.28515625" style="310" customWidth="1"/>
    <col min="12" max="12" width="11.28515625" style="310" hidden="1" customWidth="1"/>
    <col min="13" max="15" width="11.28515625" style="310" customWidth="1"/>
    <col min="16" max="16" width="11.28515625" style="310" hidden="1" customWidth="1"/>
    <col min="17" max="17" width="11.28515625" style="310" customWidth="1"/>
    <col min="18" max="16384" width="9.140625" style="310"/>
  </cols>
  <sheetData>
    <row r="1" spans="1:33" s="299" customFormat="1" ht="18.75" customHeight="1">
      <c r="B1" s="2476" t="s">
        <v>405</v>
      </c>
      <c r="C1" s="2083"/>
      <c r="D1" s="2083"/>
      <c r="E1" s="2083"/>
      <c r="F1" s="2083"/>
      <c r="J1" s="799" t="s">
        <v>171</v>
      </c>
      <c r="N1" s="2470" t="s">
        <v>76</v>
      </c>
      <c r="O1" s="2470"/>
      <c r="P1" s="2470"/>
      <c r="Q1" s="2470"/>
      <c r="R1" s="927"/>
      <c r="S1" s="927"/>
      <c r="T1" s="927"/>
      <c r="U1" s="927"/>
      <c r="V1" s="927"/>
      <c r="W1" s="927"/>
      <c r="X1" s="927"/>
      <c r="Y1" s="927"/>
      <c r="Z1" s="927"/>
      <c r="AA1" s="927"/>
      <c r="AB1" s="927"/>
      <c r="AC1" s="927"/>
      <c r="AD1" s="927"/>
      <c r="AE1" s="927"/>
      <c r="AF1" s="927"/>
      <c r="AG1" s="927"/>
    </row>
    <row r="2" spans="1:33" s="299" customFormat="1" ht="10.5" customHeight="1">
      <c r="B2" s="2471" t="s">
        <v>1</v>
      </c>
      <c r="C2" s="2090"/>
      <c r="D2" s="2090"/>
      <c r="E2" s="2090"/>
      <c r="F2" s="2090"/>
      <c r="N2" s="2471" t="s">
        <v>2</v>
      </c>
      <c r="O2" s="2472"/>
      <c r="P2" s="2472"/>
      <c r="Q2" s="2472"/>
      <c r="R2" s="927"/>
      <c r="S2" s="927"/>
      <c r="T2" s="927"/>
      <c r="U2" s="927"/>
      <c r="V2" s="927"/>
      <c r="W2" s="927"/>
      <c r="X2" s="927"/>
      <c r="Y2" s="927"/>
      <c r="Z2" s="927"/>
      <c r="AA2" s="927"/>
      <c r="AB2" s="927"/>
      <c r="AC2" s="927"/>
      <c r="AD2" s="927"/>
      <c r="AE2" s="927"/>
      <c r="AF2" s="927"/>
      <c r="AG2" s="927"/>
    </row>
    <row r="3" spans="1:33" s="299" customFormat="1" ht="13.5" customHeight="1">
      <c r="N3" s="299" t="s">
        <v>3</v>
      </c>
      <c r="R3" s="927"/>
      <c r="S3" s="927"/>
      <c r="T3" s="927"/>
      <c r="U3" s="927"/>
      <c r="V3" s="927"/>
      <c r="W3" s="927"/>
      <c r="X3" s="927"/>
      <c r="Y3" s="927"/>
      <c r="Z3" s="927"/>
      <c r="AA3" s="927"/>
      <c r="AB3" s="927"/>
      <c r="AC3" s="927"/>
      <c r="AD3" s="927"/>
      <c r="AE3" s="927"/>
      <c r="AF3" s="927"/>
      <c r="AG3" s="927"/>
    </row>
    <row r="4" spans="1:33" s="299" customFormat="1" ht="15" customHeight="1">
      <c r="B4" s="2475" t="s">
        <v>4</v>
      </c>
      <c r="C4" s="2083"/>
      <c r="D4" s="301"/>
      <c r="E4" s="927"/>
      <c r="F4" s="927"/>
      <c r="G4" s="927"/>
      <c r="H4" s="927"/>
      <c r="I4" s="891" t="s">
        <v>5</v>
      </c>
      <c r="J4" s="300"/>
      <c r="K4" s="300"/>
      <c r="L4" s="300"/>
      <c r="O4" s="1198" t="s">
        <v>73</v>
      </c>
      <c r="R4" s="927"/>
      <c r="S4" s="927"/>
      <c r="T4" s="927"/>
      <c r="U4" s="927"/>
      <c r="V4" s="927"/>
      <c r="W4" s="927"/>
      <c r="X4" s="927"/>
      <c r="Y4" s="927"/>
      <c r="Z4" s="927"/>
      <c r="AA4" s="927"/>
      <c r="AB4" s="927"/>
      <c r="AC4" s="927"/>
      <c r="AD4" s="927"/>
      <c r="AE4" s="927"/>
      <c r="AF4" s="927"/>
      <c r="AG4" s="927"/>
    </row>
    <row r="5" spans="1:33" s="299" customFormat="1" ht="9.75" customHeight="1">
      <c r="B5" s="2480" t="s">
        <v>7</v>
      </c>
      <c r="C5" s="2081"/>
      <c r="D5" s="300"/>
      <c r="E5" s="300"/>
      <c r="R5" s="927"/>
      <c r="S5" s="927"/>
      <c r="T5" s="927"/>
      <c r="U5" s="927"/>
      <c r="V5" s="927"/>
      <c r="W5" s="927"/>
      <c r="X5" s="927"/>
      <c r="Y5" s="927"/>
      <c r="Z5" s="927"/>
      <c r="AA5" s="927"/>
      <c r="AB5" s="927"/>
      <c r="AC5" s="927"/>
      <c r="AD5" s="927"/>
      <c r="AE5" s="927"/>
      <c r="AF5" s="927"/>
      <c r="AG5" s="927"/>
    </row>
    <row r="6" spans="1:33" s="299" customFormat="1" ht="12" customHeight="1">
      <c r="A6" s="2473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7"/>
      <c r="S6" s="927"/>
      <c r="T6" s="927"/>
      <c r="U6" s="927"/>
      <c r="V6" s="927"/>
      <c r="W6" s="927"/>
      <c r="X6" s="927"/>
      <c r="Y6" s="927"/>
      <c r="Z6" s="927"/>
      <c r="AA6" s="927"/>
      <c r="AB6" s="927"/>
      <c r="AC6" s="927"/>
      <c r="AD6" s="927"/>
      <c r="AE6" s="927"/>
      <c r="AF6" s="927"/>
      <c r="AG6" s="927"/>
    </row>
    <row r="7" spans="1:33" s="299" customFormat="1" ht="15.75">
      <c r="A7" s="2474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7"/>
      <c r="S7" s="927"/>
      <c r="T7" s="927"/>
      <c r="U7" s="927"/>
      <c r="V7" s="927"/>
      <c r="W7" s="927"/>
      <c r="X7" s="927"/>
      <c r="Y7" s="927"/>
      <c r="Z7" s="927"/>
      <c r="AA7" s="927"/>
      <c r="AB7" s="927"/>
      <c r="AC7" s="927"/>
      <c r="AD7" s="927"/>
      <c r="AE7" s="927"/>
      <c r="AF7" s="927"/>
      <c r="AG7" s="927"/>
    </row>
    <row r="8" spans="1:33" s="299" customFormat="1" ht="9" customHeight="1">
      <c r="A8" s="1254" t="s">
        <v>330</v>
      </c>
      <c r="B8" s="1254" t="s">
        <v>331</v>
      </c>
      <c r="R8" s="927"/>
      <c r="S8" s="927"/>
      <c r="T8" s="927"/>
      <c r="U8" s="927"/>
      <c r="V8" s="927"/>
      <c r="W8" s="927"/>
      <c r="X8" s="927"/>
      <c r="Y8" s="927"/>
      <c r="Z8" s="927"/>
      <c r="AA8" s="927"/>
      <c r="AB8" s="927"/>
      <c r="AC8" s="927"/>
      <c r="AD8" s="927"/>
      <c r="AE8" s="927"/>
      <c r="AF8" s="927"/>
      <c r="AG8" s="927"/>
    </row>
    <row r="9" spans="1:33" s="299" customFormat="1">
      <c r="A9" s="2477" t="s">
        <v>9</v>
      </c>
      <c r="B9" s="2467" t="s">
        <v>10</v>
      </c>
      <c r="C9" s="2468"/>
      <c r="D9" s="2468"/>
      <c r="E9" s="2468"/>
      <c r="F9" s="2468"/>
      <c r="G9" s="2468"/>
      <c r="H9" s="2468"/>
      <c r="I9" s="2469"/>
      <c r="J9" s="2467" t="s">
        <v>11</v>
      </c>
      <c r="K9" s="2468"/>
      <c r="L9" s="2468"/>
      <c r="M9" s="2468"/>
      <c r="N9" s="2468"/>
      <c r="O9" s="2468"/>
      <c r="P9" s="2468"/>
      <c r="Q9" s="2469"/>
      <c r="R9" s="927"/>
      <c r="S9" s="927"/>
      <c r="T9" s="927"/>
      <c r="U9" s="927"/>
      <c r="V9" s="927"/>
      <c r="W9" s="927"/>
      <c r="X9" s="927"/>
      <c r="Y9" s="927"/>
      <c r="Z9" s="927"/>
      <c r="AA9" s="927"/>
      <c r="AB9" s="927"/>
      <c r="AC9" s="927"/>
      <c r="AD9" s="927"/>
      <c r="AE9" s="927"/>
      <c r="AF9" s="927"/>
      <c r="AG9" s="927"/>
    </row>
    <row r="10" spans="1:33" s="299" customFormat="1">
      <c r="A10" s="2478"/>
      <c r="B10" s="2464" t="s">
        <v>74</v>
      </c>
      <c r="C10" s="2465"/>
      <c r="D10" s="2465"/>
      <c r="E10" s="2466"/>
      <c r="F10" s="2464" t="s">
        <v>75</v>
      </c>
      <c r="G10" s="2097"/>
      <c r="H10" s="2097"/>
      <c r="I10" s="2098"/>
      <c r="J10" s="2464" t="s">
        <v>74</v>
      </c>
      <c r="K10" s="2465"/>
      <c r="L10" s="2465"/>
      <c r="M10" s="2466"/>
      <c r="N10" s="2464" t="s">
        <v>75</v>
      </c>
      <c r="O10" s="2465"/>
      <c r="P10" s="2465"/>
      <c r="Q10" s="2466"/>
      <c r="R10" s="927"/>
      <c r="S10" s="927"/>
      <c r="T10" s="927"/>
      <c r="U10" s="927"/>
      <c r="V10" s="927"/>
      <c r="W10" s="927"/>
      <c r="X10" s="927"/>
      <c r="Y10" s="927"/>
      <c r="Z10" s="927"/>
      <c r="AA10" s="927"/>
      <c r="AB10" s="927"/>
      <c r="AC10" s="927"/>
      <c r="AD10" s="927"/>
      <c r="AE10" s="927"/>
      <c r="AF10" s="927"/>
      <c r="AG10" s="927"/>
    </row>
    <row r="11" spans="1:33" s="299" customFormat="1">
      <c r="A11" s="2478"/>
      <c r="B11" s="2464" t="s">
        <v>14</v>
      </c>
      <c r="C11" s="2465"/>
      <c r="E11" s="303">
        <v>3600</v>
      </c>
      <c r="F11" s="2464" t="s">
        <v>14</v>
      </c>
      <c r="G11" s="2465"/>
      <c r="H11" s="302"/>
      <c r="I11" s="303">
        <v>3600</v>
      </c>
      <c r="J11" s="2464" t="s">
        <v>14</v>
      </c>
      <c r="K11" s="2465"/>
      <c r="L11" s="302"/>
      <c r="M11" s="303">
        <f>E11</f>
        <v>3600</v>
      </c>
      <c r="N11" s="2464" t="s">
        <v>14</v>
      </c>
      <c r="O11" s="2465"/>
      <c r="P11" s="302"/>
      <c r="Q11" s="303">
        <f>I11</f>
        <v>3600</v>
      </c>
      <c r="R11" s="927"/>
      <c r="S11" s="927"/>
      <c r="T11" s="927"/>
      <c r="U11" s="927"/>
      <c r="V11" s="927"/>
      <c r="W11" s="927"/>
      <c r="X11" s="927"/>
      <c r="Y11" s="927"/>
      <c r="Z11" s="927"/>
      <c r="AA11" s="927"/>
      <c r="AB11" s="927"/>
      <c r="AC11" s="927"/>
      <c r="AD11" s="927"/>
      <c r="AE11" s="927"/>
      <c r="AF11" s="927"/>
      <c r="AG11" s="927"/>
    </row>
    <row r="12" spans="1:33" s="305" customFormat="1" ht="35.25" customHeight="1">
      <c r="A12" s="2479"/>
      <c r="B12" s="304" t="s">
        <v>16</v>
      </c>
      <c r="C12" s="304" t="s">
        <v>17</v>
      </c>
      <c r="D12" s="304"/>
      <c r="E12" s="304" t="s">
        <v>18</v>
      </c>
      <c r="F12" s="304" t="s">
        <v>16</v>
      </c>
      <c r="G12" s="304" t="s">
        <v>17</v>
      </c>
      <c r="H12" s="304"/>
      <c r="I12" s="304" t="s">
        <v>18</v>
      </c>
      <c r="J12" s="304" t="s">
        <v>16</v>
      </c>
      <c r="K12" s="304" t="s">
        <v>17</v>
      </c>
      <c r="L12" s="304"/>
      <c r="M12" s="304" t="s">
        <v>18</v>
      </c>
      <c r="N12" s="304" t="s">
        <v>16</v>
      </c>
      <c r="O12" s="304" t="s">
        <v>17</v>
      </c>
      <c r="P12" s="304"/>
      <c r="Q12" s="304" t="s">
        <v>18</v>
      </c>
    </row>
    <row r="13" spans="1:33" s="307" customFormat="1" ht="11.25">
      <c r="A13" s="306">
        <v>1</v>
      </c>
      <c r="B13" s="306">
        <v>2</v>
      </c>
      <c r="C13" s="306">
        <v>3</v>
      </c>
      <c r="D13" s="306"/>
      <c r="E13" s="306">
        <v>4</v>
      </c>
      <c r="F13" s="306">
        <v>5</v>
      </c>
      <c r="G13" s="306">
        <v>6</v>
      </c>
      <c r="H13" s="306"/>
      <c r="I13" s="306">
        <v>7</v>
      </c>
      <c r="J13" s="306">
        <v>8</v>
      </c>
      <c r="K13" s="306">
        <v>9</v>
      </c>
      <c r="L13" s="306"/>
      <c r="M13" s="306">
        <v>10</v>
      </c>
      <c r="N13" s="306">
        <v>11</v>
      </c>
      <c r="O13" s="306">
        <v>12</v>
      </c>
      <c r="P13" s="306"/>
      <c r="Q13" s="306">
        <v>13</v>
      </c>
    </row>
    <row r="14" spans="1:33" s="305" customFormat="1" ht="15">
      <c r="A14" s="308">
        <v>0</v>
      </c>
      <c r="B14" s="1104"/>
      <c r="C14" s="1594"/>
      <c r="D14" s="1594"/>
      <c r="E14" s="1966">
        <v>763</v>
      </c>
      <c r="F14" s="1967"/>
      <c r="G14" s="1999"/>
      <c r="H14" s="1999"/>
      <c r="I14" s="1966">
        <v>671</v>
      </c>
      <c r="J14" s="1967"/>
      <c r="K14" s="1999"/>
      <c r="L14" s="1999"/>
      <c r="M14" s="1966">
        <v>577</v>
      </c>
      <c r="N14" s="1967"/>
      <c r="O14" s="1999"/>
      <c r="P14" s="1999"/>
      <c r="Q14" s="1966">
        <v>280</v>
      </c>
    </row>
    <row r="15" spans="1:33" s="1416" customFormat="1" ht="15">
      <c r="A15" s="1415">
        <v>1</v>
      </c>
      <c r="B15" s="1104"/>
      <c r="C15" s="1594"/>
      <c r="D15" s="1594"/>
      <c r="E15" s="1966">
        <v>783</v>
      </c>
      <c r="F15" s="1967"/>
      <c r="G15" s="1999"/>
      <c r="H15" s="1999"/>
      <c r="I15" s="1966">
        <v>655</v>
      </c>
      <c r="J15" s="1967"/>
      <c r="K15" s="1999"/>
      <c r="L15" s="1999"/>
      <c r="M15" s="1966">
        <v>581</v>
      </c>
      <c r="N15" s="1967"/>
      <c r="O15" s="1999"/>
      <c r="P15" s="1999"/>
      <c r="Q15" s="1966">
        <v>271</v>
      </c>
    </row>
    <row r="16" spans="1:33" s="305" customFormat="1" ht="15">
      <c r="A16" s="308">
        <v>2</v>
      </c>
      <c r="B16" s="1104"/>
      <c r="C16" s="1594"/>
      <c r="D16" s="1594"/>
      <c r="E16" s="1966">
        <v>754</v>
      </c>
      <c r="F16" s="1967"/>
      <c r="G16" s="1999"/>
      <c r="H16" s="1999"/>
      <c r="I16" s="1966">
        <v>661</v>
      </c>
      <c r="J16" s="1967"/>
      <c r="K16" s="1999"/>
      <c r="L16" s="1999"/>
      <c r="M16" s="1966">
        <v>560</v>
      </c>
      <c r="N16" s="1967"/>
      <c r="O16" s="1999"/>
      <c r="P16" s="1999"/>
      <c r="Q16" s="1966">
        <v>273</v>
      </c>
    </row>
    <row r="17" spans="1:17" s="305" customFormat="1" ht="15">
      <c r="A17" s="308">
        <v>3</v>
      </c>
      <c r="B17" s="1104"/>
      <c r="C17" s="1594"/>
      <c r="D17" s="1594"/>
      <c r="E17" s="1966">
        <v>806</v>
      </c>
      <c r="F17" s="1967"/>
      <c r="G17" s="1999"/>
      <c r="H17" s="1999"/>
      <c r="I17" s="1966">
        <v>659</v>
      </c>
      <c r="J17" s="1967"/>
      <c r="K17" s="1999"/>
      <c r="L17" s="1999"/>
      <c r="M17" s="1966">
        <v>556</v>
      </c>
      <c r="N17" s="1967"/>
      <c r="O17" s="1999"/>
      <c r="P17" s="1999"/>
      <c r="Q17" s="1966">
        <v>269</v>
      </c>
    </row>
    <row r="18" spans="1:17" s="305" customFormat="1" ht="15">
      <c r="A18" s="308">
        <v>4</v>
      </c>
      <c r="B18" s="1104"/>
      <c r="C18" s="1594"/>
      <c r="D18" s="1594"/>
      <c r="E18" s="1966">
        <v>724</v>
      </c>
      <c r="F18" s="1967"/>
      <c r="G18" s="1999"/>
      <c r="H18" s="1999"/>
      <c r="I18" s="1966">
        <v>657</v>
      </c>
      <c r="J18" s="1967"/>
      <c r="K18" s="1999"/>
      <c r="L18" s="1999"/>
      <c r="M18" s="1966">
        <v>540</v>
      </c>
      <c r="N18" s="1967"/>
      <c r="O18" s="1999"/>
      <c r="P18" s="1999"/>
      <c r="Q18" s="1966">
        <v>271</v>
      </c>
    </row>
    <row r="19" spans="1:17" s="305" customFormat="1" ht="15">
      <c r="A19" s="308">
        <v>5</v>
      </c>
      <c r="B19" s="1104"/>
      <c r="C19" s="1594"/>
      <c r="D19" s="1594"/>
      <c r="E19" s="1966">
        <v>769</v>
      </c>
      <c r="F19" s="1967"/>
      <c r="G19" s="1999"/>
      <c r="H19" s="1999"/>
      <c r="I19" s="1966">
        <v>659</v>
      </c>
      <c r="J19" s="1967"/>
      <c r="K19" s="1999"/>
      <c r="L19" s="1999"/>
      <c r="M19" s="1966">
        <v>573</v>
      </c>
      <c r="N19" s="1967"/>
      <c r="O19" s="1999"/>
      <c r="P19" s="1999"/>
      <c r="Q19" s="1966">
        <v>272</v>
      </c>
    </row>
    <row r="20" spans="1:17" s="305" customFormat="1" ht="15">
      <c r="A20" s="308">
        <v>6</v>
      </c>
      <c r="B20" s="1104"/>
      <c r="C20" s="1594"/>
      <c r="D20" s="1594"/>
      <c r="E20" s="1966">
        <v>769</v>
      </c>
      <c r="F20" s="1967"/>
      <c r="G20" s="1999"/>
      <c r="H20" s="1999"/>
      <c r="I20" s="1966">
        <v>658</v>
      </c>
      <c r="J20" s="1967"/>
      <c r="K20" s="1999"/>
      <c r="L20" s="1999"/>
      <c r="M20" s="1966">
        <v>575</v>
      </c>
      <c r="N20" s="1967"/>
      <c r="O20" s="1999"/>
      <c r="P20" s="1999"/>
      <c r="Q20" s="1966">
        <v>271</v>
      </c>
    </row>
    <row r="21" spans="1:17" s="305" customFormat="1" ht="15">
      <c r="A21" s="308">
        <v>7</v>
      </c>
      <c r="B21" s="1104"/>
      <c r="C21" s="1594"/>
      <c r="D21" s="1594"/>
      <c r="E21" s="1966">
        <v>997</v>
      </c>
      <c r="F21" s="1967"/>
      <c r="G21" s="1999"/>
      <c r="H21" s="1999"/>
      <c r="I21" s="1966">
        <v>785</v>
      </c>
      <c r="J21" s="1967"/>
      <c r="K21" s="1999"/>
      <c r="L21" s="1999"/>
      <c r="M21" s="1966">
        <v>709</v>
      </c>
      <c r="N21" s="1967"/>
      <c r="O21" s="1999"/>
      <c r="P21" s="1999"/>
      <c r="Q21" s="1966">
        <v>296</v>
      </c>
    </row>
    <row r="22" spans="1:17" s="305" customFormat="1" ht="15">
      <c r="A22" s="308">
        <v>8</v>
      </c>
      <c r="B22" s="1104"/>
      <c r="C22" s="1594"/>
      <c r="D22" s="1594"/>
      <c r="E22" s="1966">
        <v>1029</v>
      </c>
      <c r="F22" s="1967"/>
      <c r="G22" s="1999"/>
      <c r="H22" s="1999"/>
      <c r="I22" s="1966">
        <v>878</v>
      </c>
      <c r="J22" s="1967"/>
      <c r="K22" s="1999"/>
      <c r="L22" s="1999"/>
      <c r="M22" s="1966">
        <v>729</v>
      </c>
      <c r="N22" s="1967"/>
      <c r="O22" s="1999"/>
      <c r="P22" s="1999"/>
      <c r="Q22" s="1966">
        <v>376</v>
      </c>
    </row>
    <row r="23" spans="1:17" s="305" customFormat="1" ht="15">
      <c r="A23" s="308">
        <v>9</v>
      </c>
      <c r="B23" s="1104"/>
      <c r="C23" s="1594"/>
      <c r="D23" s="1594"/>
      <c r="E23" s="1966">
        <v>1045</v>
      </c>
      <c r="F23" s="1967"/>
      <c r="G23" s="1999"/>
      <c r="H23" s="1999"/>
      <c r="I23" s="1966">
        <v>925</v>
      </c>
      <c r="J23" s="1967"/>
      <c r="K23" s="1999"/>
      <c r="L23" s="1999"/>
      <c r="M23" s="1966">
        <v>691</v>
      </c>
      <c r="N23" s="1967"/>
      <c r="O23" s="1999"/>
      <c r="P23" s="1999"/>
      <c r="Q23" s="1966">
        <v>418</v>
      </c>
    </row>
    <row r="24" spans="1:17" s="305" customFormat="1" ht="15">
      <c r="A24" s="308">
        <v>10</v>
      </c>
      <c r="B24" s="1104"/>
      <c r="C24" s="1594"/>
      <c r="D24" s="1594"/>
      <c r="E24" s="1966">
        <v>1143</v>
      </c>
      <c r="F24" s="1967"/>
      <c r="G24" s="1999"/>
      <c r="H24" s="1999"/>
      <c r="I24" s="1966">
        <v>869</v>
      </c>
      <c r="J24" s="1967"/>
      <c r="K24" s="1999"/>
      <c r="L24" s="1999"/>
      <c r="M24" s="1966">
        <v>767</v>
      </c>
      <c r="N24" s="1967"/>
      <c r="O24" s="1999"/>
      <c r="P24" s="1999"/>
      <c r="Q24" s="1966">
        <v>393</v>
      </c>
    </row>
    <row r="25" spans="1:17" s="305" customFormat="1" ht="15">
      <c r="A25" s="308">
        <v>11</v>
      </c>
      <c r="B25" s="1104"/>
      <c r="C25" s="1594"/>
      <c r="D25" s="1594"/>
      <c r="E25" s="1966">
        <v>1131</v>
      </c>
      <c r="F25" s="1967"/>
      <c r="G25" s="1999"/>
      <c r="H25" s="1999"/>
      <c r="I25" s="1966">
        <v>890</v>
      </c>
      <c r="J25" s="1967"/>
      <c r="K25" s="1999"/>
      <c r="L25" s="1999"/>
      <c r="M25" s="1966">
        <v>735</v>
      </c>
      <c r="N25" s="1967"/>
      <c r="O25" s="1999"/>
      <c r="P25" s="1999"/>
      <c r="Q25" s="1966">
        <v>393</v>
      </c>
    </row>
    <row r="26" spans="1:17" s="305" customFormat="1" ht="15">
      <c r="A26" s="308">
        <v>12</v>
      </c>
      <c r="B26" s="1104"/>
      <c r="C26" s="1594"/>
      <c r="D26" s="1594"/>
      <c r="E26" s="1966">
        <v>1050</v>
      </c>
      <c r="F26" s="1967"/>
      <c r="G26" s="1999"/>
      <c r="H26" s="1999"/>
      <c r="I26" s="1966">
        <v>860</v>
      </c>
      <c r="J26" s="1967"/>
      <c r="K26" s="1999"/>
      <c r="L26" s="1999"/>
      <c r="M26" s="1966">
        <v>683</v>
      </c>
      <c r="N26" s="1967"/>
      <c r="O26" s="1999"/>
      <c r="P26" s="1999"/>
      <c r="Q26" s="1966">
        <v>352</v>
      </c>
    </row>
    <row r="27" spans="1:17" s="305" customFormat="1" ht="15">
      <c r="A27" s="308">
        <v>13</v>
      </c>
      <c r="B27" s="1104"/>
      <c r="C27" s="1594"/>
      <c r="D27" s="1594"/>
      <c r="E27" s="1966">
        <v>1058</v>
      </c>
      <c r="F27" s="1967"/>
      <c r="G27" s="1999"/>
      <c r="H27" s="1999"/>
      <c r="I27" s="1966">
        <v>875</v>
      </c>
      <c r="J27" s="1967"/>
      <c r="K27" s="1999"/>
      <c r="L27" s="1999"/>
      <c r="M27" s="1966">
        <v>722</v>
      </c>
      <c r="N27" s="1967"/>
      <c r="O27" s="1999"/>
      <c r="P27" s="1999"/>
      <c r="Q27" s="1966">
        <v>382</v>
      </c>
    </row>
    <row r="28" spans="1:17" s="305" customFormat="1" ht="15">
      <c r="A28" s="308">
        <v>14</v>
      </c>
      <c r="B28" s="1104"/>
      <c r="C28" s="1594"/>
      <c r="D28" s="1594"/>
      <c r="E28" s="1966">
        <v>1091</v>
      </c>
      <c r="F28" s="1967"/>
      <c r="G28" s="1999"/>
      <c r="H28" s="1999"/>
      <c r="I28" s="1966">
        <v>879</v>
      </c>
      <c r="J28" s="1967"/>
      <c r="K28" s="1999"/>
      <c r="L28" s="1999"/>
      <c r="M28" s="1966">
        <v>776</v>
      </c>
      <c r="N28" s="1967"/>
      <c r="O28" s="1999"/>
      <c r="P28" s="1999"/>
      <c r="Q28" s="1966">
        <v>401</v>
      </c>
    </row>
    <row r="29" spans="1:17" s="305" customFormat="1" ht="15">
      <c r="A29" s="308">
        <v>15</v>
      </c>
      <c r="B29" s="1104"/>
      <c r="C29" s="1594"/>
      <c r="D29" s="1594"/>
      <c r="E29" s="1966">
        <v>1081</v>
      </c>
      <c r="F29" s="1967"/>
      <c r="G29" s="1999"/>
      <c r="H29" s="1999"/>
      <c r="I29" s="1966">
        <v>885</v>
      </c>
      <c r="J29" s="1967"/>
      <c r="K29" s="1999"/>
      <c r="L29" s="1999"/>
      <c r="M29" s="1966">
        <v>740</v>
      </c>
      <c r="N29" s="1967"/>
      <c r="O29" s="1999"/>
      <c r="P29" s="1999"/>
      <c r="Q29" s="1966">
        <v>404</v>
      </c>
    </row>
    <row r="30" spans="1:17" s="305" customFormat="1" ht="15">
      <c r="A30" s="308">
        <v>16</v>
      </c>
      <c r="B30" s="1104"/>
      <c r="C30" s="1594"/>
      <c r="D30" s="1594"/>
      <c r="E30" s="1966">
        <v>1043</v>
      </c>
      <c r="F30" s="1967"/>
      <c r="G30" s="1999"/>
      <c r="H30" s="1999"/>
      <c r="I30" s="1966">
        <v>857</v>
      </c>
      <c r="J30" s="1967"/>
      <c r="K30" s="1999"/>
      <c r="L30" s="1999"/>
      <c r="M30" s="1966">
        <v>694</v>
      </c>
      <c r="N30" s="1967"/>
      <c r="O30" s="1999"/>
      <c r="P30" s="1999"/>
      <c r="Q30" s="1966">
        <v>389</v>
      </c>
    </row>
    <row r="31" spans="1:17" s="309" customFormat="1" ht="15">
      <c r="A31" s="308">
        <v>17</v>
      </c>
      <c r="B31" s="1104"/>
      <c r="C31" s="1594"/>
      <c r="D31" s="1594"/>
      <c r="E31" s="1966">
        <v>891</v>
      </c>
      <c r="F31" s="1967"/>
      <c r="G31" s="1999"/>
      <c r="H31" s="1999"/>
      <c r="I31" s="1966">
        <v>773</v>
      </c>
      <c r="J31" s="1967"/>
      <c r="K31" s="1999"/>
      <c r="L31" s="1999"/>
      <c r="M31" s="1966">
        <v>614</v>
      </c>
      <c r="N31" s="1967"/>
      <c r="O31" s="1999"/>
      <c r="P31" s="1999"/>
      <c r="Q31" s="1966">
        <v>313</v>
      </c>
    </row>
    <row r="32" spans="1:17" s="309" customFormat="1" ht="15">
      <c r="A32" s="308">
        <v>18</v>
      </c>
      <c r="B32" s="1104"/>
      <c r="C32" s="1594"/>
      <c r="D32" s="1594"/>
      <c r="E32" s="1966">
        <v>810</v>
      </c>
      <c r="F32" s="1967"/>
      <c r="G32" s="1999"/>
      <c r="H32" s="1999"/>
      <c r="I32" s="1966">
        <v>739</v>
      </c>
      <c r="J32" s="1967"/>
      <c r="K32" s="1999"/>
      <c r="L32" s="1999"/>
      <c r="M32" s="1966">
        <v>601</v>
      </c>
      <c r="N32" s="1967"/>
      <c r="O32" s="1999"/>
      <c r="P32" s="1999"/>
      <c r="Q32" s="1966">
        <v>302</v>
      </c>
    </row>
    <row r="33" spans="1:33" s="309" customFormat="1" ht="15">
      <c r="A33" s="308">
        <v>19</v>
      </c>
      <c r="B33" s="1104"/>
      <c r="C33" s="1594"/>
      <c r="D33" s="1594"/>
      <c r="E33" s="1966">
        <v>795</v>
      </c>
      <c r="F33" s="1967"/>
      <c r="G33" s="1999"/>
      <c r="H33" s="1999"/>
      <c r="I33" s="1966">
        <v>714</v>
      </c>
      <c r="J33" s="1967"/>
      <c r="K33" s="1999"/>
      <c r="L33" s="1999"/>
      <c r="M33" s="1966">
        <v>599</v>
      </c>
      <c r="N33" s="1967"/>
      <c r="O33" s="1999"/>
      <c r="P33" s="1999"/>
      <c r="Q33" s="1966">
        <v>296</v>
      </c>
    </row>
    <row r="34" spans="1:33" s="309" customFormat="1" ht="15">
      <c r="A34" s="308">
        <v>20</v>
      </c>
      <c r="B34" s="1104"/>
      <c r="C34" s="1594"/>
      <c r="D34" s="1594"/>
      <c r="E34" s="1966">
        <v>785</v>
      </c>
      <c r="F34" s="1967"/>
      <c r="G34" s="1999"/>
      <c r="H34" s="1999"/>
      <c r="I34" s="1966">
        <v>721</v>
      </c>
      <c r="J34" s="1967"/>
      <c r="K34" s="1999"/>
      <c r="L34" s="1999"/>
      <c r="M34" s="1966">
        <v>610</v>
      </c>
      <c r="N34" s="1967"/>
      <c r="O34" s="1999"/>
      <c r="P34" s="1999"/>
      <c r="Q34" s="1966">
        <v>304</v>
      </c>
    </row>
    <row r="35" spans="1:33" s="309" customFormat="1" ht="15">
      <c r="A35" s="308">
        <v>21</v>
      </c>
      <c r="B35" s="1104"/>
      <c r="C35" s="1594"/>
      <c r="D35" s="1594"/>
      <c r="E35" s="1966">
        <v>763</v>
      </c>
      <c r="F35" s="1967"/>
      <c r="G35" s="1999"/>
      <c r="H35" s="1999"/>
      <c r="I35" s="1966">
        <v>719</v>
      </c>
      <c r="J35" s="1967"/>
      <c r="K35" s="1999"/>
      <c r="L35" s="1999"/>
      <c r="M35" s="1966">
        <v>590</v>
      </c>
      <c r="N35" s="1967"/>
      <c r="O35" s="1999"/>
      <c r="P35" s="1999"/>
      <c r="Q35" s="1966">
        <v>305</v>
      </c>
    </row>
    <row r="36" spans="1:33" s="309" customFormat="1" ht="15">
      <c r="A36" s="308">
        <v>22</v>
      </c>
      <c r="B36" s="1104"/>
      <c r="C36" s="1594"/>
      <c r="D36" s="1594"/>
      <c r="E36" s="1966">
        <v>785</v>
      </c>
      <c r="F36" s="1967"/>
      <c r="G36" s="1999"/>
      <c r="H36" s="1999"/>
      <c r="I36" s="1966">
        <v>735</v>
      </c>
      <c r="J36" s="1967"/>
      <c r="K36" s="1999"/>
      <c r="L36" s="1999"/>
      <c r="M36" s="1966">
        <v>612</v>
      </c>
      <c r="N36" s="1967"/>
      <c r="O36" s="1999"/>
      <c r="P36" s="1999"/>
      <c r="Q36" s="1966">
        <v>304</v>
      </c>
    </row>
    <row r="37" spans="1:33" s="309" customFormat="1" ht="15">
      <c r="A37" s="308">
        <v>23</v>
      </c>
      <c r="B37" s="1104"/>
      <c r="C37" s="1594"/>
      <c r="D37" s="1594"/>
      <c r="E37" s="1966">
        <v>764</v>
      </c>
      <c r="F37" s="1967"/>
      <c r="G37" s="1999"/>
      <c r="H37" s="1999"/>
      <c r="I37" s="1966">
        <v>729</v>
      </c>
      <c r="J37" s="1967"/>
      <c r="K37" s="1999"/>
      <c r="L37" s="1999"/>
      <c r="M37" s="1966">
        <v>586</v>
      </c>
      <c r="N37" s="1967"/>
      <c r="O37" s="1999"/>
      <c r="P37" s="1999"/>
      <c r="Q37" s="1966">
        <v>306</v>
      </c>
    </row>
    <row r="38" spans="1:33" s="309" customFormat="1" ht="15">
      <c r="A38" s="308" t="s">
        <v>19</v>
      </c>
      <c r="B38" s="1166"/>
      <c r="C38" s="1595"/>
      <c r="D38" s="1595"/>
      <c r="E38" s="1596">
        <f>SUM(E14:E37)</f>
        <v>21629</v>
      </c>
      <c r="F38" s="1595"/>
      <c r="G38" s="1595"/>
      <c r="H38" s="1595"/>
      <c r="I38" s="1596">
        <f>SUM(I14:I37)</f>
        <v>18453</v>
      </c>
      <c r="J38" s="1595"/>
      <c r="K38" s="1595"/>
      <c r="L38" s="1595"/>
      <c r="M38" s="1596">
        <f>SUM(M14:M37)</f>
        <v>15420</v>
      </c>
      <c r="N38" s="1595"/>
      <c r="O38" s="1595"/>
      <c r="P38" s="1595"/>
      <c r="Q38" s="1596">
        <f>SUM(Q14:Q37)</f>
        <v>7841</v>
      </c>
    </row>
    <row r="39" spans="1:33" s="299" customFormat="1" ht="12.75" customHeight="1">
      <c r="A39" s="299" t="s">
        <v>20</v>
      </c>
      <c r="R39" s="927"/>
      <c r="S39" s="927"/>
      <c r="T39" s="927"/>
      <c r="U39" s="927"/>
      <c r="V39" s="927"/>
      <c r="W39" s="927"/>
      <c r="X39" s="927"/>
      <c r="Y39" s="927"/>
      <c r="Z39" s="927"/>
      <c r="AA39" s="927"/>
      <c r="AB39" s="927"/>
      <c r="AC39" s="927"/>
      <c r="AD39" s="927"/>
      <c r="AE39" s="927"/>
      <c r="AF39" s="927"/>
      <c r="AG39" s="927"/>
    </row>
    <row r="40" spans="1:33" s="299" customFormat="1" ht="12.75" customHeight="1">
      <c r="A40" s="299" t="s">
        <v>21</v>
      </c>
      <c r="R40" s="927"/>
      <c r="S40" s="927"/>
      <c r="T40" s="927"/>
      <c r="U40" s="927"/>
      <c r="V40" s="927"/>
      <c r="W40" s="927"/>
      <c r="X40" s="927"/>
      <c r="Y40" s="927"/>
      <c r="Z40" s="927"/>
      <c r="AA40" s="927"/>
      <c r="AB40" s="927"/>
      <c r="AC40" s="927"/>
      <c r="AD40" s="927"/>
      <c r="AE40" s="927"/>
      <c r="AF40" s="927"/>
      <c r="AG40" s="927"/>
    </row>
    <row r="41" spans="1:33">
      <c r="A41" s="299" t="s">
        <v>563</v>
      </c>
      <c r="K41" s="299"/>
      <c r="L41" s="299"/>
      <c r="M41" s="299"/>
      <c r="N41" s="299"/>
      <c r="O41" s="299"/>
      <c r="P41" s="299"/>
      <c r="Q41" s="299"/>
      <c r="R41" s="928"/>
      <c r="S41" s="928"/>
      <c r="T41" s="928"/>
      <c r="U41" s="928"/>
      <c r="V41" s="928"/>
      <c r="W41" s="928"/>
      <c r="X41" s="928"/>
      <c r="Y41" s="928"/>
      <c r="Z41" s="928"/>
      <c r="AA41" s="928"/>
      <c r="AB41" s="928"/>
      <c r="AC41" s="928"/>
      <c r="AD41" s="928"/>
      <c r="AE41" s="928"/>
      <c r="AF41" s="928"/>
      <c r="AG41" s="928"/>
    </row>
    <row r="42" spans="1:33">
      <c r="A42" s="299" t="s">
        <v>23</v>
      </c>
      <c r="R42" s="928"/>
      <c r="S42" s="928"/>
      <c r="T42" s="928"/>
      <c r="U42" s="928"/>
      <c r="V42" s="928"/>
      <c r="W42" s="928"/>
      <c r="X42" s="928"/>
      <c r="Y42" s="928"/>
      <c r="Z42" s="928"/>
      <c r="AA42" s="928"/>
      <c r="AB42" s="928"/>
      <c r="AC42" s="928"/>
      <c r="AD42" s="928"/>
      <c r="AE42" s="928"/>
      <c r="AF42" s="928"/>
      <c r="AG42" s="928"/>
    </row>
    <row r="43" spans="1:33">
      <c r="R43" s="928"/>
      <c r="S43" s="928"/>
      <c r="T43" s="928"/>
      <c r="U43" s="928"/>
      <c r="V43" s="928"/>
      <c r="W43" s="928"/>
      <c r="X43" s="928"/>
      <c r="Y43" s="928"/>
      <c r="Z43" s="928"/>
      <c r="AA43" s="928"/>
      <c r="AB43" s="928"/>
      <c r="AC43" s="928"/>
      <c r="AD43" s="928"/>
      <c r="AE43" s="928"/>
      <c r="AF43" s="928"/>
      <c r="AG43" s="928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rgb="FF92D050"/>
  </sheetPr>
  <dimension ref="A1:AG43"/>
  <sheetViews>
    <sheetView tabSelected="1" zoomScale="85" zoomScaleNormal="85" workbookViewId="0">
      <selection activeCell="M14" sqref="M14:M37"/>
    </sheetView>
  </sheetViews>
  <sheetFormatPr defaultColWidth="9.140625" defaultRowHeight="12.75"/>
  <cols>
    <col min="1" max="1" width="5.42578125" style="322" customWidth="1"/>
    <col min="2" max="3" width="11.28515625" style="322" customWidth="1"/>
    <col min="4" max="4" width="11.28515625" style="322" hidden="1" customWidth="1"/>
    <col min="5" max="7" width="11.28515625" style="322" customWidth="1"/>
    <col min="8" max="8" width="11.28515625" style="322" hidden="1" customWidth="1"/>
    <col min="9" max="11" width="11.28515625" style="322" customWidth="1"/>
    <col min="12" max="12" width="11.28515625" style="322" hidden="1" customWidth="1"/>
    <col min="13" max="15" width="11.28515625" style="322" customWidth="1"/>
    <col min="16" max="16" width="11.28515625" style="322" hidden="1" customWidth="1"/>
    <col min="17" max="17" width="11.28515625" style="322" customWidth="1"/>
    <col min="18" max="16384" width="9.140625" style="322"/>
  </cols>
  <sheetData>
    <row r="1" spans="1:33" s="311" customFormat="1" ht="18.75" customHeight="1">
      <c r="B1" s="2486" t="s">
        <v>405</v>
      </c>
      <c r="C1" s="2083"/>
      <c r="D1" s="2083"/>
      <c r="E1" s="2083"/>
      <c r="F1" s="2083"/>
      <c r="J1" s="799" t="s">
        <v>171</v>
      </c>
      <c r="N1" s="2481" t="s">
        <v>76</v>
      </c>
      <c r="O1" s="2481"/>
      <c r="P1" s="2481"/>
      <c r="Q1" s="2481"/>
      <c r="R1" s="996"/>
      <c r="S1" s="996"/>
      <c r="T1" s="996"/>
      <c r="U1" s="996"/>
      <c r="V1" s="996"/>
      <c r="W1" s="996"/>
      <c r="X1" s="996"/>
      <c r="Y1" s="996"/>
      <c r="Z1" s="996"/>
      <c r="AA1" s="996"/>
      <c r="AB1" s="996"/>
      <c r="AC1" s="996"/>
      <c r="AD1" s="996"/>
      <c r="AE1" s="996"/>
      <c r="AF1" s="996"/>
      <c r="AG1" s="996"/>
    </row>
    <row r="2" spans="1:33" s="311" customFormat="1" ht="10.5" customHeight="1">
      <c r="B2" s="2482" t="s">
        <v>1</v>
      </c>
      <c r="C2" s="2090"/>
      <c r="D2" s="2090"/>
      <c r="E2" s="2090"/>
      <c r="F2" s="2090"/>
      <c r="N2" s="2482" t="s">
        <v>2</v>
      </c>
      <c r="O2" s="2483"/>
      <c r="P2" s="2483"/>
      <c r="Q2" s="2483"/>
      <c r="R2" s="996"/>
      <c r="S2" s="996"/>
      <c r="T2" s="996"/>
      <c r="U2" s="996"/>
      <c r="V2" s="996"/>
      <c r="W2" s="996"/>
      <c r="X2" s="996"/>
      <c r="Y2" s="996"/>
      <c r="Z2" s="996"/>
      <c r="AA2" s="996"/>
      <c r="AB2" s="996"/>
      <c r="AC2" s="996"/>
      <c r="AD2" s="996"/>
      <c r="AE2" s="996"/>
      <c r="AF2" s="996"/>
      <c r="AG2" s="996"/>
    </row>
    <row r="3" spans="1:33" s="311" customFormat="1" ht="13.5" customHeight="1">
      <c r="N3" s="311" t="s">
        <v>3</v>
      </c>
      <c r="R3" s="996"/>
      <c r="S3" s="996"/>
      <c r="T3" s="996"/>
      <c r="U3" s="996"/>
      <c r="V3" s="996"/>
      <c r="W3" s="996"/>
      <c r="X3" s="996"/>
      <c r="Y3" s="996"/>
      <c r="Z3" s="996"/>
      <c r="AA3" s="996"/>
      <c r="AB3" s="996"/>
      <c r="AC3" s="996"/>
      <c r="AD3" s="996"/>
      <c r="AE3" s="996"/>
      <c r="AF3" s="996"/>
      <c r="AG3" s="996"/>
    </row>
    <row r="4" spans="1:33" s="311" customFormat="1" ht="15" customHeight="1">
      <c r="B4" s="2485" t="s">
        <v>4</v>
      </c>
      <c r="C4" s="2083"/>
      <c r="D4" s="313"/>
      <c r="E4" s="996"/>
      <c r="F4" s="996"/>
      <c r="G4" s="996"/>
      <c r="H4" s="996"/>
      <c r="I4" s="892" t="s">
        <v>5</v>
      </c>
      <c r="J4" s="312"/>
      <c r="K4" s="312"/>
      <c r="L4" s="312"/>
      <c r="O4" s="1197" t="s">
        <v>609</v>
      </c>
      <c r="R4" s="996"/>
      <c r="S4" s="996"/>
      <c r="T4" s="996"/>
      <c r="U4" s="996"/>
      <c r="V4" s="996"/>
      <c r="W4" s="996"/>
      <c r="X4" s="996"/>
      <c r="Y4" s="996"/>
      <c r="Z4" s="996"/>
      <c r="AA4" s="996"/>
      <c r="AB4" s="996"/>
      <c r="AC4" s="996"/>
      <c r="AD4" s="996"/>
      <c r="AE4" s="996"/>
      <c r="AF4" s="996"/>
      <c r="AG4" s="996"/>
    </row>
    <row r="5" spans="1:33" s="311" customFormat="1" ht="9.75" customHeight="1">
      <c r="B5" s="2484" t="s">
        <v>7</v>
      </c>
      <c r="C5" s="2081"/>
      <c r="D5" s="312"/>
      <c r="E5" s="312"/>
      <c r="R5" s="996"/>
      <c r="S5" s="996"/>
      <c r="T5" s="996"/>
      <c r="U5" s="996"/>
      <c r="V5" s="996"/>
      <c r="W5" s="996"/>
      <c r="X5" s="996"/>
      <c r="Y5" s="996"/>
      <c r="Z5" s="996"/>
      <c r="AA5" s="996"/>
      <c r="AB5" s="996"/>
      <c r="AC5" s="996"/>
      <c r="AD5" s="996"/>
      <c r="AE5" s="996"/>
      <c r="AF5" s="996"/>
      <c r="AG5" s="996"/>
    </row>
    <row r="6" spans="1:33" s="311" customFormat="1" ht="12" customHeight="1">
      <c r="A6" s="2492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96"/>
      <c r="S6" s="996"/>
      <c r="T6" s="996"/>
      <c r="U6" s="996"/>
      <c r="V6" s="996"/>
      <c r="W6" s="996"/>
      <c r="X6" s="996"/>
      <c r="Y6" s="996"/>
      <c r="Z6" s="996"/>
      <c r="AA6" s="996"/>
      <c r="AB6" s="996"/>
      <c r="AC6" s="996"/>
      <c r="AD6" s="996"/>
      <c r="AE6" s="996"/>
      <c r="AF6" s="996"/>
      <c r="AG6" s="996"/>
    </row>
    <row r="7" spans="1:33" s="311" customFormat="1" ht="15.75">
      <c r="A7" s="2493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96"/>
      <c r="S7" s="996"/>
      <c r="T7" s="996"/>
      <c r="U7" s="996"/>
      <c r="V7" s="996"/>
      <c r="W7" s="996"/>
      <c r="X7" s="996"/>
      <c r="Y7" s="996"/>
      <c r="Z7" s="996"/>
      <c r="AA7" s="996"/>
      <c r="AB7" s="996"/>
      <c r="AC7" s="996"/>
      <c r="AD7" s="996"/>
      <c r="AE7" s="996"/>
      <c r="AF7" s="996"/>
      <c r="AG7" s="996"/>
    </row>
    <row r="8" spans="1:33" s="311" customFormat="1" ht="9" customHeight="1">
      <c r="A8" s="1254" t="s">
        <v>332</v>
      </c>
      <c r="B8" s="1259"/>
      <c r="R8" s="996"/>
      <c r="S8" s="996"/>
      <c r="T8" s="996"/>
      <c r="U8" s="996"/>
      <c r="V8" s="996"/>
      <c r="W8" s="996"/>
      <c r="X8" s="996"/>
      <c r="Y8" s="996"/>
      <c r="Z8" s="996"/>
      <c r="AA8" s="996"/>
      <c r="AB8" s="996"/>
      <c r="AC8" s="996"/>
      <c r="AD8" s="996"/>
      <c r="AE8" s="996"/>
      <c r="AF8" s="996"/>
      <c r="AG8" s="996"/>
    </row>
    <row r="9" spans="1:33" s="311" customFormat="1">
      <c r="A9" s="2489" t="s">
        <v>9</v>
      </c>
      <c r="B9" s="2494" t="s">
        <v>10</v>
      </c>
      <c r="C9" s="2495"/>
      <c r="D9" s="2495"/>
      <c r="E9" s="2495"/>
      <c r="F9" s="2495"/>
      <c r="G9" s="2495"/>
      <c r="H9" s="2495"/>
      <c r="I9" s="2496"/>
      <c r="J9" s="2494" t="s">
        <v>11</v>
      </c>
      <c r="K9" s="2495"/>
      <c r="L9" s="2495"/>
      <c r="M9" s="2495"/>
      <c r="N9" s="2495"/>
      <c r="O9" s="2495"/>
      <c r="P9" s="2495"/>
      <c r="Q9" s="2496"/>
      <c r="R9" s="996"/>
      <c r="S9" s="996"/>
      <c r="T9" s="996"/>
      <c r="U9" s="996"/>
      <c r="V9" s="996"/>
      <c r="W9" s="996"/>
      <c r="X9" s="996"/>
      <c r="Y9" s="996"/>
      <c r="Z9" s="996"/>
      <c r="AA9" s="996"/>
      <c r="AB9" s="996"/>
      <c r="AC9" s="996"/>
      <c r="AD9" s="996"/>
      <c r="AE9" s="996"/>
      <c r="AF9" s="996"/>
      <c r="AG9" s="996"/>
    </row>
    <row r="10" spans="1:33" s="311" customFormat="1">
      <c r="A10" s="2490"/>
      <c r="B10" s="2487" t="s">
        <v>610</v>
      </c>
      <c r="C10" s="2488"/>
      <c r="D10" s="2488"/>
      <c r="E10" s="2497"/>
      <c r="F10" s="2487"/>
      <c r="G10" s="2097"/>
      <c r="H10" s="2097"/>
      <c r="I10" s="2098"/>
      <c r="J10" s="2487" t="s">
        <v>610</v>
      </c>
      <c r="K10" s="2488"/>
      <c r="L10" s="2488"/>
      <c r="M10" s="2497"/>
      <c r="N10" s="2487"/>
      <c r="O10" s="2488"/>
      <c r="P10" s="2488"/>
      <c r="Q10" s="2497"/>
      <c r="R10" s="996"/>
      <c r="S10" s="996"/>
      <c r="T10" s="996"/>
      <c r="U10" s="996"/>
      <c r="V10" s="996"/>
      <c r="W10" s="996"/>
      <c r="X10" s="996"/>
      <c r="Y10" s="996"/>
      <c r="Z10" s="996"/>
      <c r="AA10" s="996"/>
      <c r="AB10" s="996"/>
      <c r="AC10" s="996"/>
      <c r="AD10" s="996"/>
      <c r="AE10" s="996"/>
      <c r="AF10" s="996"/>
      <c r="AG10" s="996"/>
    </row>
    <row r="11" spans="1:33" s="311" customFormat="1">
      <c r="A11" s="2490"/>
      <c r="B11" s="2487" t="s">
        <v>14</v>
      </c>
      <c r="C11" s="2488"/>
      <c r="E11" s="315">
        <v>3600</v>
      </c>
      <c r="F11" s="2487" t="s">
        <v>14</v>
      </c>
      <c r="G11" s="2488"/>
      <c r="H11" s="314"/>
      <c r="I11" s="315">
        <v>0</v>
      </c>
      <c r="J11" s="2487" t="s">
        <v>14</v>
      </c>
      <c r="K11" s="2488"/>
      <c r="L11" s="314"/>
      <c r="M11" s="315">
        <f>E11</f>
        <v>3600</v>
      </c>
      <c r="N11" s="2487" t="s">
        <v>14</v>
      </c>
      <c r="O11" s="2488"/>
      <c r="P11" s="314"/>
      <c r="Q11" s="315">
        <f>I11</f>
        <v>0</v>
      </c>
      <c r="R11" s="996"/>
      <c r="S11" s="996"/>
      <c r="T11" s="996"/>
      <c r="U11" s="996"/>
      <c r="V11" s="996"/>
      <c r="W11" s="996"/>
      <c r="X11" s="996"/>
      <c r="Y11" s="996"/>
      <c r="Z11" s="996"/>
      <c r="AA11" s="996"/>
      <c r="AB11" s="996"/>
      <c r="AC11" s="996"/>
      <c r="AD11" s="996"/>
      <c r="AE11" s="996"/>
      <c r="AF11" s="996"/>
      <c r="AG11" s="996"/>
    </row>
    <row r="12" spans="1:33" s="317" customFormat="1" ht="35.25" customHeight="1">
      <c r="A12" s="2491"/>
      <c r="B12" s="316" t="s">
        <v>16</v>
      </c>
      <c r="C12" s="316" t="s">
        <v>17</v>
      </c>
      <c r="D12" s="316"/>
      <c r="E12" s="316" t="s">
        <v>18</v>
      </c>
      <c r="F12" s="316" t="s">
        <v>16</v>
      </c>
      <c r="G12" s="316" t="s">
        <v>17</v>
      </c>
      <c r="H12" s="316"/>
      <c r="I12" s="316" t="s">
        <v>18</v>
      </c>
      <c r="J12" s="316" t="s">
        <v>16</v>
      </c>
      <c r="K12" s="316" t="s">
        <v>17</v>
      </c>
      <c r="L12" s="316"/>
      <c r="M12" s="316" t="s">
        <v>18</v>
      </c>
      <c r="N12" s="316" t="s">
        <v>16</v>
      </c>
      <c r="O12" s="316" t="s">
        <v>17</v>
      </c>
      <c r="P12" s="316"/>
      <c r="Q12" s="316" t="s">
        <v>18</v>
      </c>
    </row>
    <row r="13" spans="1:33" s="319" customFormat="1" ht="11.25">
      <c r="A13" s="318">
        <v>1</v>
      </c>
      <c r="B13" s="318">
        <v>2</v>
      </c>
      <c r="C13" s="318">
        <v>3</v>
      </c>
      <c r="D13" s="318"/>
      <c r="E13" s="318">
        <v>4</v>
      </c>
      <c r="F13" s="318">
        <v>5</v>
      </c>
      <c r="G13" s="318">
        <v>6</v>
      </c>
      <c r="H13" s="318"/>
      <c r="I13" s="318">
        <v>7</v>
      </c>
      <c r="J13" s="318">
        <v>8</v>
      </c>
      <c r="K13" s="318">
        <v>9</v>
      </c>
      <c r="L13" s="318"/>
      <c r="M13" s="318">
        <v>10</v>
      </c>
      <c r="N13" s="318">
        <v>11</v>
      </c>
      <c r="O13" s="318">
        <v>12</v>
      </c>
      <c r="P13" s="318"/>
      <c r="Q13" s="318">
        <v>13</v>
      </c>
    </row>
    <row r="14" spans="1:33" s="317" customFormat="1" ht="15">
      <c r="A14" s="320">
        <v>0</v>
      </c>
      <c r="B14" s="1105"/>
      <c r="C14" s="1758"/>
      <c r="D14" s="1758"/>
      <c r="E14" s="1966">
        <v>292</v>
      </c>
      <c r="F14" s="2000"/>
      <c r="G14" s="2000"/>
      <c r="H14" s="2000"/>
      <c r="I14" s="2000"/>
      <c r="J14" s="1967"/>
      <c r="K14" s="2000"/>
      <c r="L14" s="2000"/>
      <c r="M14" s="1966">
        <v>75</v>
      </c>
      <c r="N14" s="1758"/>
      <c r="O14" s="1106"/>
      <c r="P14" s="1106"/>
      <c r="Q14" s="1106"/>
    </row>
    <row r="15" spans="1:33" s="1414" customFormat="1" ht="15">
      <c r="A15" s="1412">
        <v>1</v>
      </c>
      <c r="B15" s="1105"/>
      <c r="C15" s="1758"/>
      <c r="D15" s="1758"/>
      <c r="E15" s="1966">
        <v>258</v>
      </c>
      <c r="F15" s="2000"/>
      <c r="G15" s="2000"/>
      <c r="H15" s="2000"/>
      <c r="I15" s="2000"/>
      <c r="J15" s="1967"/>
      <c r="K15" s="2000"/>
      <c r="L15" s="2000"/>
      <c r="M15" s="1966">
        <v>61</v>
      </c>
      <c r="N15" s="1758"/>
      <c r="O15" s="1765"/>
      <c r="P15" s="1413"/>
      <c r="Q15" s="1413"/>
    </row>
    <row r="16" spans="1:33" s="317" customFormat="1" ht="15">
      <c r="A16" s="320">
        <v>2</v>
      </c>
      <c r="B16" s="1105"/>
      <c r="C16" s="1758"/>
      <c r="D16" s="1758"/>
      <c r="E16" s="1966">
        <v>245</v>
      </c>
      <c r="F16" s="2000"/>
      <c r="G16" s="2000"/>
      <c r="H16" s="2000"/>
      <c r="I16" s="2000"/>
      <c r="J16" s="1967"/>
      <c r="K16" s="2000"/>
      <c r="L16" s="2000"/>
      <c r="M16" s="1966">
        <v>62</v>
      </c>
      <c r="N16" s="1758"/>
      <c r="O16" s="1765"/>
      <c r="P16" s="1106"/>
      <c r="Q16" s="1106"/>
    </row>
    <row r="17" spans="1:17" s="317" customFormat="1" ht="15">
      <c r="A17" s="320">
        <v>3</v>
      </c>
      <c r="B17" s="1105"/>
      <c r="C17" s="1758"/>
      <c r="D17" s="1758"/>
      <c r="E17" s="1966">
        <v>226</v>
      </c>
      <c r="F17" s="2000"/>
      <c r="G17" s="2000"/>
      <c r="H17" s="2000"/>
      <c r="I17" s="2000"/>
      <c r="J17" s="1967"/>
      <c r="K17" s="2000"/>
      <c r="L17" s="2000"/>
      <c r="M17" s="1966">
        <v>57</v>
      </c>
      <c r="N17" s="1758"/>
      <c r="O17" s="1765"/>
      <c r="P17" s="1106"/>
      <c r="Q17" s="1106"/>
    </row>
    <row r="18" spans="1:17" s="317" customFormat="1" ht="15">
      <c r="A18" s="320">
        <v>4</v>
      </c>
      <c r="B18" s="1105"/>
      <c r="C18" s="1758"/>
      <c r="D18" s="1758"/>
      <c r="E18" s="1966">
        <v>216</v>
      </c>
      <c r="F18" s="2000"/>
      <c r="G18" s="2000"/>
      <c r="H18" s="2000"/>
      <c r="I18" s="2000"/>
      <c r="J18" s="1967"/>
      <c r="K18" s="2000"/>
      <c r="L18" s="2000"/>
      <c r="M18" s="1966">
        <v>58</v>
      </c>
      <c r="N18" s="1758"/>
      <c r="O18" s="1765"/>
      <c r="P18" s="1106"/>
      <c r="Q18" s="1106"/>
    </row>
    <row r="19" spans="1:17" s="317" customFormat="1" ht="15">
      <c r="A19" s="320">
        <v>5</v>
      </c>
      <c r="B19" s="1105"/>
      <c r="C19" s="1758"/>
      <c r="D19" s="1758"/>
      <c r="E19" s="1966">
        <v>236</v>
      </c>
      <c r="F19" s="2000"/>
      <c r="G19" s="2000"/>
      <c r="H19" s="2000"/>
      <c r="I19" s="2000"/>
      <c r="J19" s="1967"/>
      <c r="K19" s="2000"/>
      <c r="L19" s="2000"/>
      <c r="M19" s="1966">
        <v>58</v>
      </c>
      <c r="N19" s="1758"/>
      <c r="O19" s="1765"/>
      <c r="P19" s="1106"/>
      <c r="Q19" s="1106"/>
    </row>
    <row r="20" spans="1:17" s="317" customFormat="1" ht="15">
      <c r="A20" s="320">
        <v>6</v>
      </c>
      <c r="B20" s="1105"/>
      <c r="C20" s="1758"/>
      <c r="D20" s="1758"/>
      <c r="E20" s="1966">
        <v>292</v>
      </c>
      <c r="F20" s="2000"/>
      <c r="G20" s="2000"/>
      <c r="H20" s="2000"/>
      <c r="I20" s="2000"/>
      <c r="J20" s="1967"/>
      <c r="K20" s="2000"/>
      <c r="L20" s="2000"/>
      <c r="M20" s="1966">
        <v>64</v>
      </c>
      <c r="N20" s="1758"/>
      <c r="O20" s="1765"/>
      <c r="P20" s="1106"/>
      <c r="Q20" s="1106"/>
    </row>
    <row r="21" spans="1:17" s="317" customFormat="1" ht="15">
      <c r="A21" s="320">
        <v>7</v>
      </c>
      <c r="B21" s="1105"/>
      <c r="C21" s="1758"/>
      <c r="D21" s="1758"/>
      <c r="E21" s="1966">
        <v>325</v>
      </c>
      <c r="F21" s="2000"/>
      <c r="G21" s="2000"/>
      <c r="H21" s="2000"/>
      <c r="I21" s="2000"/>
      <c r="J21" s="1967"/>
      <c r="K21" s="2000"/>
      <c r="L21" s="2000"/>
      <c r="M21" s="1966">
        <v>63</v>
      </c>
      <c r="N21" s="1758"/>
      <c r="O21" s="1765"/>
      <c r="P21" s="1106"/>
      <c r="Q21" s="1106"/>
    </row>
    <row r="22" spans="1:17" s="317" customFormat="1" ht="15">
      <c r="A22" s="320">
        <v>8</v>
      </c>
      <c r="B22" s="1105"/>
      <c r="C22" s="1758"/>
      <c r="D22" s="1758"/>
      <c r="E22" s="1966">
        <v>350</v>
      </c>
      <c r="F22" s="2000"/>
      <c r="G22" s="2000"/>
      <c r="H22" s="2000"/>
      <c r="I22" s="2000"/>
      <c r="J22" s="1967"/>
      <c r="K22" s="2000"/>
      <c r="L22" s="2000"/>
      <c r="M22" s="1966">
        <v>66</v>
      </c>
      <c r="N22" s="1758"/>
      <c r="O22" s="1765"/>
      <c r="P22" s="1106"/>
      <c r="Q22" s="1106"/>
    </row>
    <row r="23" spans="1:17" s="317" customFormat="1" ht="15">
      <c r="A23" s="320">
        <v>9</v>
      </c>
      <c r="B23" s="1105"/>
      <c r="C23" s="1758"/>
      <c r="D23" s="1758"/>
      <c r="E23" s="1966">
        <v>375</v>
      </c>
      <c r="F23" s="2000"/>
      <c r="G23" s="2000"/>
      <c r="H23" s="2000"/>
      <c r="I23" s="2000"/>
      <c r="J23" s="1967"/>
      <c r="K23" s="2000"/>
      <c r="L23" s="2000"/>
      <c r="M23" s="1966">
        <v>73</v>
      </c>
      <c r="N23" s="1758"/>
      <c r="O23" s="1765"/>
      <c r="P23" s="1106"/>
      <c r="Q23" s="1106"/>
    </row>
    <row r="24" spans="1:17" s="317" customFormat="1" ht="15">
      <c r="A24" s="320">
        <v>10</v>
      </c>
      <c r="B24" s="1105"/>
      <c r="C24" s="1758"/>
      <c r="D24" s="1758"/>
      <c r="E24" s="1966">
        <v>387</v>
      </c>
      <c r="F24" s="2000"/>
      <c r="G24" s="2000"/>
      <c r="H24" s="2000"/>
      <c r="I24" s="2000"/>
      <c r="J24" s="1967"/>
      <c r="K24" s="2000"/>
      <c r="L24" s="2000"/>
      <c r="M24" s="1966">
        <v>83</v>
      </c>
      <c r="N24" s="1758"/>
      <c r="O24" s="1765"/>
      <c r="P24" s="1106"/>
      <c r="Q24" s="1106"/>
    </row>
    <row r="25" spans="1:17" s="317" customFormat="1" ht="15">
      <c r="A25" s="320">
        <v>11</v>
      </c>
      <c r="B25" s="1105"/>
      <c r="C25" s="1758"/>
      <c r="D25" s="1758"/>
      <c r="E25" s="1966">
        <v>413</v>
      </c>
      <c r="F25" s="2000"/>
      <c r="G25" s="2000"/>
      <c r="H25" s="2000"/>
      <c r="I25" s="2000"/>
      <c r="J25" s="1967"/>
      <c r="K25" s="2000"/>
      <c r="L25" s="2000"/>
      <c r="M25" s="1966">
        <v>93</v>
      </c>
      <c r="N25" s="1758"/>
      <c r="O25" s="1765"/>
      <c r="P25" s="1106"/>
      <c r="Q25" s="1106"/>
    </row>
    <row r="26" spans="1:17" s="317" customFormat="1" ht="15">
      <c r="A26" s="320">
        <v>12</v>
      </c>
      <c r="B26" s="1105"/>
      <c r="C26" s="1758"/>
      <c r="D26" s="1758"/>
      <c r="E26" s="1966">
        <v>412</v>
      </c>
      <c r="F26" s="2000"/>
      <c r="G26" s="2000"/>
      <c r="H26" s="2000"/>
      <c r="I26" s="2000"/>
      <c r="J26" s="1967"/>
      <c r="K26" s="2000"/>
      <c r="L26" s="2000"/>
      <c r="M26" s="1966">
        <v>98</v>
      </c>
      <c r="N26" s="1758"/>
      <c r="O26" s="1765"/>
      <c r="P26" s="1106"/>
      <c r="Q26" s="1106"/>
    </row>
    <row r="27" spans="1:17" s="317" customFormat="1" ht="15">
      <c r="A27" s="320">
        <v>13</v>
      </c>
      <c r="B27" s="1105"/>
      <c r="C27" s="1758"/>
      <c r="D27" s="1758"/>
      <c r="E27" s="1966">
        <v>408</v>
      </c>
      <c r="F27" s="2000"/>
      <c r="G27" s="2000"/>
      <c r="H27" s="2000"/>
      <c r="I27" s="2000"/>
      <c r="J27" s="1967"/>
      <c r="K27" s="2000"/>
      <c r="L27" s="2000"/>
      <c r="M27" s="1966">
        <v>97</v>
      </c>
      <c r="N27" s="1758"/>
      <c r="O27" s="1765"/>
      <c r="P27" s="1106"/>
      <c r="Q27" s="1106"/>
    </row>
    <row r="28" spans="1:17" s="317" customFormat="1" ht="15">
      <c r="A28" s="320">
        <v>14</v>
      </c>
      <c r="B28" s="1105"/>
      <c r="C28" s="1758"/>
      <c r="D28" s="1758"/>
      <c r="E28" s="1966">
        <v>410</v>
      </c>
      <c r="F28" s="2000"/>
      <c r="G28" s="2000"/>
      <c r="H28" s="2000"/>
      <c r="I28" s="2000"/>
      <c r="J28" s="1967"/>
      <c r="K28" s="2000"/>
      <c r="L28" s="2000"/>
      <c r="M28" s="1966">
        <v>93</v>
      </c>
      <c r="N28" s="1758"/>
      <c r="O28" s="1765"/>
      <c r="P28" s="1106"/>
      <c r="Q28" s="1106"/>
    </row>
    <row r="29" spans="1:17" s="317" customFormat="1" ht="15">
      <c r="A29" s="320">
        <v>15</v>
      </c>
      <c r="B29" s="1105"/>
      <c r="C29" s="1758"/>
      <c r="D29" s="1758"/>
      <c r="E29" s="1966">
        <v>408</v>
      </c>
      <c r="F29" s="2000"/>
      <c r="G29" s="2000"/>
      <c r="H29" s="2000"/>
      <c r="I29" s="2000"/>
      <c r="J29" s="1967"/>
      <c r="K29" s="2000"/>
      <c r="L29" s="2000"/>
      <c r="M29" s="1966">
        <v>95</v>
      </c>
      <c r="N29" s="1758"/>
      <c r="O29" s="1765"/>
      <c r="P29" s="1106"/>
      <c r="Q29" s="1106"/>
    </row>
    <row r="30" spans="1:17" s="317" customFormat="1" ht="15">
      <c r="A30" s="320">
        <v>16</v>
      </c>
      <c r="B30" s="1105"/>
      <c r="C30" s="1758"/>
      <c r="D30" s="1758"/>
      <c r="E30" s="1966">
        <v>435</v>
      </c>
      <c r="F30" s="2000"/>
      <c r="G30" s="2000"/>
      <c r="H30" s="2000"/>
      <c r="I30" s="2000"/>
      <c r="J30" s="1967"/>
      <c r="K30" s="2000"/>
      <c r="L30" s="2000"/>
      <c r="M30" s="1966">
        <v>102</v>
      </c>
      <c r="N30" s="1758"/>
      <c r="O30" s="1765"/>
      <c r="P30" s="1106"/>
      <c r="Q30" s="1106"/>
    </row>
    <row r="31" spans="1:17" s="321" customFormat="1" ht="15">
      <c r="A31" s="320">
        <v>17</v>
      </c>
      <c r="B31" s="1105"/>
      <c r="C31" s="1758"/>
      <c r="D31" s="1758"/>
      <c r="E31" s="1966">
        <v>433</v>
      </c>
      <c r="F31" s="2000"/>
      <c r="G31" s="2000"/>
      <c r="H31" s="2000"/>
      <c r="I31" s="2000"/>
      <c r="J31" s="1967"/>
      <c r="K31" s="2000"/>
      <c r="L31" s="2000"/>
      <c r="M31" s="1966">
        <v>96</v>
      </c>
      <c r="N31" s="1758"/>
      <c r="O31" s="1765"/>
      <c r="P31" s="1106"/>
      <c r="Q31" s="1106"/>
    </row>
    <row r="32" spans="1:17" s="321" customFormat="1" ht="15">
      <c r="A32" s="320">
        <v>18</v>
      </c>
      <c r="B32" s="1105"/>
      <c r="C32" s="1758"/>
      <c r="D32" s="1758"/>
      <c r="E32" s="1966">
        <v>437</v>
      </c>
      <c r="F32" s="2000"/>
      <c r="G32" s="2000"/>
      <c r="H32" s="2000"/>
      <c r="I32" s="2000"/>
      <c r="J32" s="1967"/>
      <c r="K32" s="2000"/>
      <c r="L32" s="2000"/>
      <c r="M32" s="1966">
        <v>97</v>
      </c>
      <c r="N32" s="1758"/>
      <c r="O32" s="1765"/>
      <c r="P32" s="1106"/>
      <c r="Q32" s="1106"/>
    </row>
    <row r="33" spans="1:33" s="321" customFormat="1" ht="15">
      <c r="A33" s="320">
        <v>19</v>
      </c>
      <c r="B33" s="1105"/>
      <c r="C33" s="1758"/>
      <c r="D33" s="1758"/>
      <c r="E33" s="1966">
        <v>450</v>
      </c>
      <c r="F33" s="2000"/>
      <c r="G33" s="2000"/>
      <c r="H33" s="2000"/>
      <c r="I33" s="2000"/>
      <c r="J33" s="1967"/>
      <c r="K33" s="2000"/>
      <c r="L33" s="2000"/>
      <c r="M33" s="1966">
        <v>98</v>
      </c>
      <c r="N33" s="1758"/>
      <c r="O33" s="1765"/>
      <c r="P33" s="1106"/>
      <c r="Q33" s="1106"/>
    </row>
    <row r="34" spans="1:33" s="321" customFormat="1" ht="15">
      <c r="A34" s="320">
        <v>20</v>
      </c>
      <c r="B34" s="1105"/>
      <c r="C34" s="1758"/>
      <c r="D34" s="1758"/>
      <c r="E34" s="1966">
        <v>444</v>
      </c>
      <c r="F34" s="2000"/>
      <c r="G34" s="2000"/>
      <c r="H34" s="2000"/>
      <c r="I34" s="2000"/>
      <c r="J34" s="1967"/>
      <c r="K34" s="2000"/>
      <c r="L34" s="2000"/>
      <c r="M34" s="1966">
        <v>100</v>
      </c>
      <c r="N34" s="1758"/>
      <c r="O34" s="1765"/>
      <c r="P34" s="1106"/>
      <c r="Q34" s="1106"/>
    </row>
    <row r="35" spans="1:33" s="321" customFormat="1" ht="15">
      <c r="A35" s="320">
        <v>21</v>
      </c>
      <c r="B35" s="1105"/>
      <c r="C35" s="1758"/>
      <c r="D35" s="1758"/>
      <c r="E35" s="1966">
        <v>435</v>
      </c>
      <c r="F35" s="2000"/>
      <c r="G35" s="2000"/>
      <c r="H35" s="2000"/>
      <c r="I35" s="2000"/>
      <c r="J35" s="1967"/>
      <c r="K35" s="2000"/>
      <c r="L35" s="2000"/>
      <c r="M35" s="1966">
        <v>92</v>
      </c>
      <c r="N35" s="1758"/>
      <c r="O35" s="1765"/>
      <c r="P35" s="1106"/>
      <c r="Q35" s="1106"/>
    </row>
    <row r="36" spans="1:33" s="321" customFormat="1" ht="15">
      <c r="A36" s="320">
        <v>22</v>
      </c>
      <c r="B36" s="1105"/>
      <c r="C36" s="1758"/>
      <c r="D36" s="1758"/>
      <c r="E36" s="1966">
        <v>404</v>
      </c>
      <c r="F36" s="2000"/>
      <c r="G36" s="2000"/>
      <c r="H36" s="2000"/>
      <c r="I36" s="2000"/>
      <c r="J36" s="1967"/>
      <c r="K36" s="2000"/>
      <c r="L36" s="2000"/>
      <c r="M36" s="1966">
        <v>79</v>
      </c>
      <c r="N36" s="1758"/>
      <c r="O36" s="1765"/>
      <c r="P36" s="1106"/>
      <c r="Q36" s="1106"/>
    </row>
    <row r="37" spans="1:33" s="321" customFormat="1" ht="15">
      <c r="A37" s="320">
        <v>23</v>
      </c>
      <c r="B37" s="1105"/>
      <c r="C37" s="1758"/>
      <c r="D37" s="1758"/>
      <c r="E37" s="1966">
        <v>344</v>
      </c>
      <c r="F37" s="2000"/>
      <c r="G37" s="2000"/>
      <c r="H37" s="2000"/>
      <c r="I37" s="2000"/>
      <c r="J37" s="1967"/>
      <c r="K37" s="2000"/>
      <c r="L37" s="2000"/>
      <c r="M37" s="1966">
        <v>74</v>
      </c>
      <c r="N37" s="1758"/>
      <c r="O37" s="1765"/>
      <c r="P37" s="1106"/>
      <c r="Q37" s="1106"/>
    </row>
    <row r="38" spans="1:33" s="321" customFormat="1" ht="15">
      <c r="A38" s="320" t="s">
        <v>19</v>
      </c>
      <c r="B38" s="1164"/>
      <c r="C38" s="1759"/>
      <c r="D38" s="1759"/>
      <c r="E38" s="1760">
        <f>SUM(E14:E37)</f>
        <v>8635</v>
      </c>
      <c r="F38" s="1759"/>
      <c r="G38" s="1759"/>
      <c r="H38" s="1759"/>
      <c r="I38" s="1760">
        <f>SUM(I14:I37)</f>
        <v>0</v>
      </c>
      <c r="J38" s="1759"/>
      <c r="K38" s="1759"/>
      <c r="L38" s="1759"/>
      <c r="M38" s="1760">
        <f>SUM(M14:M37)</f>
        <v>1934</v>
      </c>
      <c r="N38" s="1759"/>
      <c r="O38" s="1766"/>
      <c r="P38" s="1164"/>
      <c r="Q38" s="1165">
        <f>SUM(Q14:Q37)</f>
        <v>0</v>
      </c>
    </row>
    <row r="39" spans="1:33" s="311" customFormat="1" ht="12.75" customHeight="1">
      <c r="A39" s="311" t="s">
        <v>20</v>
      </c>
      <c r="R39" s="996"/>
      <c r="S39" s="996"/>
      <c r="T39" s="996"/>
      <c r="U39" s="996"/>
      <c r="V39" s="996"/>
      <c r="W39" s="996"/>
      <c r="X39" s="996"/>
      <c r="Y39" s="996"/>
      <c r="Z39" s="996"/>
      <c r="AA39" s="996"/>
      <c r="AB39" s="996"/>
      <c r="AC39" s="996"/>
      <c r="AD39" s="996"/>
      <c r="AE39" s="996"/>
      <c r="AF39" s="996"/>
      <c r="AG39" s="996"/>
    </row>
    <row r="40" spans="1:33" s="311" customFormat="1" ht="12.75" customHeight="1">
      <c r="A40" s="311" t="s">
        <v>21</v>
      </c>
      <c r="R40" s="996"/>
      <c r="S40" s="996"/>
      <c r="T40" s="996"/>
      <c r="U40" s="996"/>
      <c r="V40" s="996"/>
      <c r="W40" s="996"/>
      <c r="X40" s="996"/>
      <c r="Y40" s="996"/>
      <c r="Z40" s="996"/>
      <c r="AA40" s="996"/>
      <c r="AB40" s="996"/>
      <c r="AC40" s="996"/>
      <c r="AD40" s="996"/>
      <c r="AE40" s="996"/>
      <c r="AF40" s="996"/>
      <c r="AG40" s="996"/>
    </row>
    <row r="41" spans="1:33">
      <c r="A41" s="311" t="s">
        <v>563</v>
      </c>
      <c r="K41" s="311"/>
      <c r="L41" s="311"/>
      <c r="M41" s="311"/>
      <c r="N41" s="311"/>
      <c r="O41" s="311"/>
      <c r="P41" s="311"/>
      <c r="Q41" s="311"/>
      <c r="R41" s="997"/>
      <c r="S41" s="997"/>
      <c r="T41" s="997"/>
      <c r="U41" s="997"/>
      <c r="V41" s="997"/>
      <c r="W41" s="997"/>
      <c r="X41" s="997"/>
      <c r="Y41" s="997"/>
      <c r="Z41" s="997"/>
      <c r="AA41" s="997"/>
      <c r="AB41" s="997"/>
      <c r="AC41" s="997"/>
      <c r="AD41" s="997"/>
      <c r="AE41" s="997"/>
      <c r="AF41" s="997"/>
      <c r="AG41" s="997"/>
    </row>
    <row r="42" spans="1:33">
      <c r="A42" s="311" t="s">
        <v>23</v>
      </c>
      <c r="R42" s="997"/>
      <c r="S42" s="997"/>
      <c r="T42" s="997"/>
      <c r="U42" s="997"/>
      <c r="V42" s="997"/>
      <c r="W42" s="997"/>
      <c r="X42" s="997"/>
      <c r="Y42" s="997"/>
      <c r="Z42" s="997"/>
      <c r="AA42" s="997"/>
      <c r="AB42" s="997"/>
      <c r="AC42" s="997"/>
      <c r="AD42" s="997"/>
      <c r="AE42" s="997"/>
      <c r="AF42" s="997"/>
      <c r="AG42" s="997"/>
    </row>
    <row r="43" spans="1:33">
      <c r="R43" s="997"/>
      <c r="S43" s="997"/>
      <c r="T43" s="997"/>
      <c r="U43" s="997"/>
      <c r="V43" s="997"/>
      <c r="W43" s="997"/>
      <c r="X43" s="997"/>
      <c r="Y43" s="997"/>
      <c r="Z43" s="997"/>
      <c r="AA43" s="997"/>
      <c r="AB43" s="997"/>
      <c r="AC43" s="997"/>
      <c r="AD43" s="997"/>
      <c r="AE43" s="997"/>
      <c r="AF43" s="997"/>
      <c r="AG43" s="997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rgb="FF92D050"/>
  </sheetPr>
  <dimension ref="A1:AG43"/>
  <sheetViews>
    <sheetView zoomScale="85" zoomScaleNormal="85" workbookViewId="0">
      <selection activeCell="Q14" sqref="Q14:Q37"/>
    </sheetView>
  </sheetViews>
  <sheetFormatPr defaultColWidth="9.140625" defaultRowHeight="12.75"/>
  <cols>
    <col min="1" max="1" width="5.42578125" style="334" customWidth="1"/>
    <col min="2" max="3" width="11.28515625" style="334" customWidth="1"/>
    <col min="4" max="4" width="11.28515625" style="334" hidden="1" customWidth="1"/>
    <col min="5" max="7" width="11.28515625" style="334" customWidth="1"/>
    <col min="8" max="8" width="11.28515625" style="334" hidden="1" customWidth="1"/>
    <col min="9" max="11" width="11.28515625" style="334" customWidth="1"/>
    <col min="12" max="12" width="11.28515625" style="334" hidden="1" customWidth="1"/>
    <col min="13" max="15" width="11.28515625" style="334" customWidth="1"/>
    <col min="16" max="16" width="11.28515625" style="334" hidden="1" customWidth="1"/>
    <col min="17" max="17" width="11.28515625" style="334" customWidth="1"/>
    <col min="18" max="18" width="9.140625" style="334"/>
    <col min="19" max="19" width="14.85546875" style="334" customWidth="1"/>
    <col min="20" max="16384" width="9.140625" style="334"/>
  </cols>
  <sheetData>
    <row r="1" spans="1:33" s="323" customFormat="1" ht="18.75" customHeight="1">
      <c r="B1" s="2503" t="s">
        <v>405</v>
      </c>
      <c r="C1" s="2083"/>
      <c r="D1" s="2083"/>
      <c r="E1" s="2083"/>
      <c r="F1" s="2083"/>
      <c r="J1" s="799" t="s">
        <v>171</v>
      </c>
      <c r="N1" s="2498" t="s">
        <v>76</v>
      </c>
      <c r="O1" s="2498"/>
      <c r="P1" s="2498"/>
      <c r="Q1" s="2498"/>
      <c r="R1" s="994"/>
      <c r="S1" s="994"/>
      <c r="T1" s="994"/>
      <c r="U1" s="994"/>
      <c r="V1" s="994"/>
      <c r="W1" s="994"/>
      <c r="X1" s="994"/>
      <c r="Y1" s="994"/>
      <c r="Z1" s="994"/>
      <c r="AA1" s="994"/>
      <c r="AB1" s="994"/>
      <c r="AC1" s="994"/>
      <c r="AD1" s="994"/>
      <c r="AE1" s="994"/>
      <c r="AF1" s="994"/>
      <c r="AG1" s="994"/>
    </row>
    <row r="2" spans="1:33" s="323" customFormat="1" ht="10.5" customHeight="1">
      <c r="B2" s="2499" t="s">
        <v>1</v>
      </c>
      <c r="C2" s="2090"/>
      <c r="D2" s="2090"/>
      <c r="E2" s="2090"/>
      <c r="F2" s="2090"/>
      <c r="N2" s="2499" t="s">
        <v>2</v>
      </c>
      <c r="O2" s="2500"/>
      <c r="P2" s="2500"/>
      <c r="Q2" s="2500"/>
      <c r="R2" s="994"/>
      <c r="S2" s="994"/>
      <c r="T2" s="994"/>
      <c r="U2" s="994"/>
      <c r="V2" s="994"/>
      <c r="W2" s="994"/>
      <c r="X2" s="994"/>
      <c r="Y2" s="994"/>
      <c r="Z2" s="994"/>
      <c r="AA2" s="994"/>
      <c r="AB2" s="994"/>
      <c r="AC2" s="994"/>
      <c r="AD2" s="994"/>
      <c r="AE2" s="994"/>
      <c r="AF2" s="994"/>
      <c r="AG2" s="994"/>
    </row>
    <row r="3" spans="1:33" s="323" customFormat="1" ht="13.5" customHeight="1">
      <c r="N3" s="323" t="s">
        <v>3</v>
      </c>
      <c r="R3" s="994"/>
      <c r="S3" s="994"/>
      <c r="T3" s="994"/>
      <c r="U3" s="994"/>
      <c r="V3" s="994"/>
      <c r="W3" s="994"/>
      <c r="X3" s="994"/>
      <c r="Y3" s="994"/>
      <c r="Z3" s="994"/>
      <c r="AA3" s="994"/>
      <c r="AB3" s="994"/>
      <c r="AC3" s="994"/>
      <c r="AD3" s="994"/>
      <c r="AE3" s="994"/>
      <c r="AF3" s="994"/>
      <c r="AG3" s="994"/>
    </row>
    <row r="4" spans="1:33" s="323" customFormat="1" ht="15" customHeight="1">
      <c r="B4" s="2502" t="s">
        <v>4</v>
      </c>
      <c r="C4" s="2083"/>
      <c r="D4" s="325"/>
      <c r="E4" s="994"/>
      <c r="F4" s="994"/>
      <c r="G4" s="994"/>
      <c r="H4" s="994"/>
      <c r="I4" s="893" t="s">
        <v>5</v>
      </c>
      <c r="J4" s="324"/>
      <c r="K4" s="324"/>
      <c r="L4" s="324"/>
      <c r="O4" s="1196" t="s">
        <v>257</v>
      </c>
      <c r="R4" s="994"/>
      <c r="S4" s="994"/>
      <c r="T4" s="994"/>
      <c r="U4" s="994"/>
      <c r="V4" s="994"/>
      <c r="W4" s="994"/>
      <c r="X4" s="994"/>
      <c r="Y4" s="994"/>
      <c r="Z4" s="994"/>
      <c r="AA4" s="994"/>
      <c r="AB4" s="994"/>
      <c r="AC4" s="994"/>
      <c r="AD4" s="994"/>
      <c r="AE4" s="994"/>
      <c r="AF4" s="994"/>
      <c r="AG4" s="994"/>
    </row>
    <row r="5" spans="1:33" s="323" customFormat="1" ht="9.75" customHeight="1">
      <c r="B5" s="2501" t="s">
        <v>7</v>
      </c>
      <c r="C5" s="2081"/>
      <c r="D5" s="324"/>
      <c r="E5" s="324"/>
      <c r="R5" s="994"/>
      <c r="S5" s="994"/>
      <c r="T5" s="994"/>
      <c r="U5" s="994"/>
      <c r="V5" s="994"/>
      <c r="W5" s="994"/>
      <c r="X5" s="994"/>
      <c r="Y5" s="994"/>
      <c r="Z5" s="994"/>
      <c r="AA5" s="994"/>
      <c r="AB5" s="994"/>
      <c r="AC5" s="994"/>
      <c r="AD5" s="994"/>
      <c r="AE5" s="994"/>
      <c r="AF5" s="994"/>
      <c r="AG5" s="994"/>
    </row>
    <row r="6" spans="1:33" s="323" customFormat="1" ht="12" customHeight="1">
      <c r="A6" s="2509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94"/>
      <c r="S6" s="994"/>
      <c r="T6" s="994"/>
      <c r="U6" s="994"/>
      <c r="V6" s="994"/>
      <c r="W6" s="994"/>
      <c r="X6" s="994"/>
      <c r="Y6" s="994"/>
      <c r="Z6" s="994"/>
      <c r="AA6" s="994"/>
      <c r="AB6" s="994"/>
      <c r="AC6" s="994"/>
      <c r="AD6" s="994"/>
      <c r="AE6" s="994"/>
      <c r="AF6" s="994"/>
      <c r="AG6" s="994"/>
    </row>
    <row r="7" spans="1:33" s="323" customFormat="1" ht="15.75">
      <c r="A7" s="2510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94"/>
      <c r="S7" s="994"/>
      <c r="T7" s="994"/>
      <c r="U7" s="994"/>
      <c r="V7" s="994"/>
      <c r="W7" s="994"/>
      <c r="X7" s="994"/>
      <c r="Y7" s="994"/>
      <c r="Z7" s="994"/>
      <c r="AA7" s="994"/>
      <c r="AB7" s="994"/>
      <c r="AC7" s="994"/>
      <c r="AD7" s="994"/>
      <c r="AE7" s="994"/>
      <c r="AF7" s="994"/>
      <c r="AG7" s="994"/>
    </row>
    <row r="8" spans="1:33" s="323" customFormat="1" ht="9" customHeight="1">
      <c r="A8" s="1254" t="s">
        <v>333</v>
      </c>
      <c r="B8" s="1254" t="s">
        <v>334</v>
      </c>
      <c r="R8" s="994"/>
      <c r="S8" s="994"/>
      <c r="T8" s="994"/>
      <c r="U8" s="994"/>
      <c r="V8" s="994"/>
      <c r="W8" s="994"/>
      <c r="X8" s="994"/>
      <c r="Y8" s="994"/>
      <c r="Z8" s="994"/>
      <c r="AA8" s="994"/>
      <c r="AB8" s="994"/>
      <c r="AC8" s="994"/>
      <c r="AD8" s="994"/>
      <c r="AE8" s="994"/>
      <c r="AF8" s="994"/>
      <c r="AG8" s="994"/>
    </row>
    <row r="9" spans="1:33" s="323" customFormat="1">
      <c r="A9" s="2506" t="s">
        <v>9</v>
      </c>
      <c r="B9" s="2511" t="s">
        <v>10</v>
      </c>
      <c r="C9" s="2512"/>
      <c r="D9" s="2512"/>
      <c r="E9" s="2512"/>
      <c r="F9" s="2512"/>
      <c r="G9" s="2512"/>
      <c r="H9" s="2512"/>
      <c r="I9" s="2513"/>
      <c r="J9" s="2511" t="s">
        <v>11</v>
      </c>
      <c r="K9" s="2512"/>
      <c r="L9" s="2512"/>
      <c r="M9" s="2512"/>
      <c r="N9" s="2512"/>
      <c r="O9" s="2512"/>
      <c r="P9" s="2512"/>
      <c r="Q9" s="2513"/>
      <c r="R9" s="994"/>
      <c r="S9" s="994"/>
      <c r="T9" s="994"/>
      <c r="U9" s="994"/>
      <c r="V9" s="994"/>
      <c r="W9" s="994"/>
      <c r="X9" s="994"/>
      <c r="Y9" s="994"/>
      <c r="Z9" s="994"/>
      <c r="AA9" s="994"/>
      <c r="AB9" s="994"/>
      <c r="AC9" s="994"/>
      <c r="AD9" s="994"/>
      <c r="AE9" s="994"/>
      <c r="AF9" s="994"/>
      <c r="AG9" s="994"/>
    </row>
    <row r="10" spans="1:33" s="323" customFormat="1">
      <c r="A10" s="2507"/>
      <c r="B10" s="2504" t="s">
        <v>255</v>
      </c>
      <c r="C10" s="2505"/>
      <c r="D10" s="2505"/>
      <c r="E10" s="2514"/>
      <c r="F10" s="2504" t="s">
        <v>256</v>
      </c>
      <c r="G10" s="2097"/>
      <c r="H10" s="2097"/>
      <c r="I10" s="2098"/>
      <c r="J10" s="2504" t="s">
        <v>255</v>
      </c>
      <c r="K10" s="2505"/>
      <c r="L10" s="2505"/>
      <c r="M10" s="2514"/>
      <c r="N10" s="2504" t="s">
        <v>256</v>
      </c>
      <c r="O10" s="2505"/>
      <c r="P10" s="2505"/>
      <c r="Q10" s="2514"/>
      <c r="R10" s="994"/>
      <c r="S10" s="994"/>
      <c r="T10" s="994"/>
      <c r="U10" s="994"/>
      <c r="V10" s="994"/>
      <c r="W10" s="994"/>
      <c r="X10" s="994"/>
      <c r="Y10" s="994"/>
      <c r="Z10" s="994"/>
      <c r="AA10" s="994"/>
      <c r="AB10" s="994"/>
      <c r="AC10" s="994"/>
      <c r="AD10" s="994"/>
      <c r="AE10" s="994"/>
      <c r="AF10" s="994"/>
      <c r="AG10" s="994"/>
    </row>
    <row r="11" spans="1:33" s="323" customFormat="1">
      <c r="A11" s="2507"/>
      <c r="B11" s="2504" t="s">
        <v>14</v>
      </c>
      <c r="C11" s="2505"/>
      <c r="E11" s="327">
        <v>3600</v>
      </c>
      <c r="F11" s="2504" t="s">
        <v>14</v>
      </c>
      <c r="G11" s="2505"/>
      <c r="H11" s="326"/>
      <c r="I11" s="327">
        <v>3600</v>
      </c>
      <c r="J11" s="2504" t="s">
        <v>14</v>
      </c>
      <c r="K11" s="2505"/>
      <c r="L11" s="326"/>
      <c r="M11" s="327">
        <f>E11</f>
        <v>3600</v>
      </c>
      <c r="N11" s="2504" t="s">
        <v>14</v>
      </c>
      <c r="O11" s="2505"/>
      <c r="P11" s="326"/>
      <c r="Q11" s="327">
        <f>I11</f>
        <v>3600</v>
      </c>
      <c r="R11" s="994"/>
      <c r="S11" s="994"/>
      <c r="T11" s="994"/>
      <c r="U11" s="994"/>
      <c r="V11" s="994"/>
      <c r="W11" s="994"/>
      <c r="X11" s="994"/>
      <c r="Y11" s="994"/>
      <c r="Z11" s="994"/>
      <c r="AA11" s="994"/>
      <c r="AB11" s="994"/>
      <c r="AC11" s="994"/>
      <c r="AD11" s="994"/>
      <c r="AE11" s="994"/>
      <c r="AF11" s="994"/>
      <c r="AG11" s="994"/>
    </row>
    <row r="12" spans="1:33" s="329" customFormat="1" ht="35.25" customHeight="1">
      <c r="A12" s="2508"/>
      <c r="B12" s="328" t="s">
        <v>16</v>
      </c>
      <c r="C12" s="328" t="s">
        <v>17</v>
      </c>
      <c r="D12" s="328"/>
      <c r="E12" s="328" t="s">
        <v>18</v>
      </c>
      <c r="F12" s="328" t="s">
        <v>16</v>
      </c>
      <c r="G12" s="328" t="s">
        <v>17</v>
      </c>
      <c r="H12" s="328"/>
      <c r="I12" s="328" t="s">
        <v>18</v>
      </c>
      <c r="J12" s="328" t="s">
        <v>16</v>
      </c>
      <c r="K12" s="328" t="s">
        <v>17</v>
      </c>
      <c r="L12" s="328"/>
      <c r="M12" s="328" t="s">
        <v>18</v>
      </c>
      <c r="N12" s="328" t="s">
        <v>16</v>
      </c>
      <c r="O12" s="328" t="s">
        <v>17</v>
      </c>
      <c r="P12" s="328"/>
      <c r="Q12" s="328" t="s">
        <v>18</v>
      </c>
    </row>
    <row r="13" spans="1:33" s="331" customFormat="1" ht="11.25">
      <c r="A13" s="330">
        <v>1</v>
      </c>
      <c r="B13" s="330">
        <v>2</v>
      </c>
      <c r="C13" s="330">
        <v>3</v>
      </c>
      <c r="D13" s="330"/>
      <c r="E13" s="330">
        <v>4</v>
      </c>
      <c r="F13" s="330">
        <v>5</v>
      </c>
      <c r="G13" s="330">
        <v>6</v>
      </c>
      <c r="H13" s="330"/>
      <c r="I13" s="330">
        <v>7</v>
      </c>
      <c r="J13" s="330">
        <v>8</v>
      </c>
      <c r="K13" s="330">
        <v>9</v>
      </c>
      <c r="L13" s="330"/>
      <c r="M13" s="330">
        <v>10</v>
      </c>
      <c r="N13" s="330">
        <v>11</v>
      </c>
      <c r="O13" s="330">
        <v>12</v>
      </c>
      <c r="P13" s="330"/>
      <c r="Q13" s="330">
        <v>13</v>
      </c>
    </row>
    <row r="14" spans="1:33" s="329" customFormat="1" ht="15">
      <c r="A14" s="332">
        <v>0</v>
      </c>
      <c r="B14" s="1104"/>
      <c r="C14" s="1597"/>
      <c r="D14" s="1597"/>
      <c r="E14" s="1966">
        <v>708</v>
      </c>
      <c r="F14" s="1967"/>
      <c r="G14" s="1998"/>
      <c r="H14" s="1998"/>
      <c r="I14" s="1966">
        <v>0</v>
      </c>
      <c r="J14" s="1967"/>
      <c r="K14" s="1998"/>
      <c r="L14" s="1998"/>
      <c r="M14" s="1966">
        <v>197</v>
      </c>
      <c r="N14" s="1967"/>
      <c r="O14" s="1998"/>
      <c r="P14" s="1998"/>
      <c r="Q14" s="1966">
        <v>0</v>
      </c>
    </row>
    <row r="15" spans="1:33" s="1411" customFormat="1" ht="15">
      <c r="A15" s="1410">
        <v>1</v>
      </c>
      <c r="B15" s="1104"/>
      <c r="C15" s="1597"/>
      <c r="D15" s="1597"/>
      <c r="E15" s="1966">
        <v>637</v>
      </c>
      <c r="F15" s="1967"/>
      <c r="G15" s="1998"/>
      <c r="H15" s="1998"/>
      <c r="I15" s="1966">
        <v>0</v>
      </c>
      <c r="J15" s="1967"/>
      <c r="K15" s="1998"/>
      <c r="L15" s="1998"/>
      <c r="M15" s="1966">
        <v>171</v>
      </c>
      <c r="N15" s="1967"/>
      <c r="O15" s="1998"/>
      <c r="P15" s="1998"/>
      <c r="Q15" s="1966">
        <v>0</v>
      </c>
    </row>
    <row r="16" spans="1:33" s="329" customFormat="1" ht="15">
      <c r="A16" s="332">
        <v>2</v>
      </c>
      <c r="B16" s="1104"/>
      <c r="C16" s="1597"/>
      <c r="D16" s="1597"/>
      <c r="E16" s="1966">
        <v>589</v>
      </c>
      <c r="F16" s="1967"/>
      <c r="G16" s="1998"/>
      <c r="H16" s="1998"/>
      <c r="I16" s="1966">
        <v>0</v>
      </c>
      <c r="J16" s="1967"/>
      <c r="K16" s="1998"/>
      <c r="L16" s="1998"/>
      <c r="M16" s="1966">
        <v>171</v>
      </c>
      <c r="N16" s="1967"/>
      <c r="O16" s="1998"/>
      <c r="P16" s="1998"/>
      <c r="Q16" s="1966">
        <v>0</v>
      </c>
    </row>
    <row r="17" spans="1:19" s="329" customFormat="1" ht="15">
      <c r="A17" s="332">
        <v>3</v>
      </c>
      <c r="B17" s="1104"/>
      <c r="C17" s="1597"/>
      <c r="D17" s="1597"/>
      <c r="E17" s="1966">
        <v>560</v>
      </c>
      <c r="F17" s="1967"/>
      <c r="G17" s="1998"/>
      <c r="H17" s="1998"/>
      <c r="I17" s="1966">
        <v>0</v>
      </c>
      <c r="J17" s="1967"/>
      <c r="K17" s="1998"/>
      <c r="L17" s="1998"/>
      <c r="M17" s="1966">
        <v>166</v>
      </c>
      <c r="N17" s="1967"/>
      <c r="O17" s="1998"/>
      <c r="P17" s="1998"/>
      <c r="Q17" s="1966">
        <v>0</v>
      </c>
    </row>
    <row r="18" spans="1:19" s="329" customFormat="1" ht="15">
      <c r="A18" s="332">
        <v>4</v>
      </c>
      <c r="B18" s="1104"/>
      <c r="C18" s="1597"/>
      <c r="D18" s="1597"/>
      <c r="E18" s="1966">
        <v>568</v>
      </c>
      <c r="F18" s="1967"/>
      <c r="G18" s="1998"/>
      <c r="H18" s="1998"/>
      <c r="I18" s="1966">
        <v>0</v>
      </c>
      <c r="J18" s="1967"/>
      <c r="K18" s="1998"/>
      <c r="L18" s="1998"/>
      <c r="M18" s="1966">
        <v>164</v>
      </c>
      <c r="N18" s="1967"/>
      <c r="O18" s="1998"/>
      <c r="P18" s="1998"/>
      <c r="Q18" s="1966">
        <v>0</v>
      </c>
    </row>
    <row r="19" spans="1:19" s="329" customFormat="1" ht="15">
      <c r="A19" s="332">
        <v>5</v>
      </c>
      <c r="B19" s="1104"/>
      <c r="C19" s="1597"/>
      <c r="D19" s="1597"/>
      <c r="E19" s="1966">
        <v>627</v>
      </c>
      <c r="F19" s="1967"/>
      <c r="G19" s="1998"/>
      <c r="H19" s="1998"/>
      <c r="I19" s="1966">
        <v>0</v>
      </c>
      <c r="J19" s="1967"/>
      <c r="K19" s="1998"/>
      <c r="L19" s="1998"/>
      <c r="M19" s="1966">
        <v>166</v>
      </c>
      <c r="N19" s="1967"/>
      <c r="O19" s="1998"/>
      <c r="P19" s="1998"/>
      <c r="Q19" s="1966">
        <v>0</v>
      </c>
    </row>
    <row r="20" spans="1:19" s="329" customFormat="1" ht="15">
      <c r="A20" s="332">
        <v>6</v>
      </c>
      <c r="B20" s="1104"/>
      <c r="C20" s="1597"/>
      <c r="D20" s="1597"/>
      <c r="E20" s="1966">
        <v>716</v>
      </c>
      <c r="F20" s="1967"/>
      <c r="G20" s="1998"/>
      <c r="H20" s="1998"/>
      <c r="I20" s="1966">
        <v>0</v>
      </c>
      <c r="J20" s="1967"/>
      <c r="K20" s="1998"/>
      <c r="L20" s="1998"/>
      <c r="M20" s="1966">
        <v>178</v>
      </c>
      <c r="N20" s="1967"/>
      <c r="O20" s="1998"/>
      <c r="P20" s="1998"/>
      <c r="Q20" s="1966">
        <v>0</v>
      </c>
    </row>
    <row r="21" spans="1:19" s="329" customFormat="1" ht="15">
      <c r="A21" s="332">
        <v>7</v>
      </c>
      <c r="B21" s="1104"/>
      <c r="C21" s="1597"/>
      <c r="D21" s="1597"/>
      <c r="E21" s="1966">
        <v>804</v>
      </c>
      <c r="F21" s="1967"/>
      <c r="G21" s="1998"/>
      <c r="H21" s="1998"/>
      <c r="I21" s="1966">
        <v>0</v>
      </c>
      <c r="J21" s="1967"/>
      <c r="K21" s="1998"/>
      <c r="L21" s="1998"/>
      <c r="M21" s="1966">
        <v>172</v>
      </c>
      <c r="N21" s="1967"/>
      <c r="O21" s="1998"/>
      <c r="P21" s="1998"/>
      <c r="Q21" s="1966">
        <v>0</v>
      </c>
    </row>
    <row r="22" spans="1:19" s="329" customFormat="1" ht="15">
      <c r="A22" s="332">
        <v>8</v>
      </c>
      <c r="B22" s="1104"/>
      <c r="C22" s="1597"/>
      <c r="D22" s="1597"/>
      <c r="E22" s="1966">
        <v>979</v>
      </c>
      <c r="F22" s="1967"/>
      <c r="G22" s="1998"/>
      <c r="H22" s="1998"/>
      <c r="I22" s="1966">
        <v>0</v>
      </c>
      <c r="J22" s="1967"/>
      <c r="K22" s="1998"/>
      <c r="L22" s="1998"/>
      <c r="M22" s="1966">
        <v>180</v>
      </c>
      <c r="N22" s="1967"/>
      <c r="O22" s="1998"/>
      <c r="P22" s="1998"/>
      <c r="Q22" s="1966">
        <v>0</v>
      </c>
    </row>
    <row r="23" spans="1:19" s="329" customFormat="1" ht="15">
      <c r="A23" s="332">
        <v>9</v>
      </c>
      <c r="B23" s="1104"/>
      <c r="C23" s="1597"/>
      <c r="D23" s="1597"/>
      <c r="E23" s="1966">
        <v>1084</v>
      </c>
      <c r="F23" s="1967"/>
      <c r="G23" s="1998"/>
      <c r="H23" s="1998"/>
      <c r="I23" s="1966">
        <v>0</v>
      </c>
      <c r="J23" s="1967"/>
      <c r="K23" s="1998"/>
      <c r="L23" s="1998"/>
      <c r="M23" s="1966">
        <v>188</v>
      </c>
      <c r="N23" s="1967"/>
      <c r="O23" s="1998"/>
      <c r="P23" s="1998"/>
      <c r="Q23" s="1966">
        <v>0</v>
      </c>
      <c r="S23" s="809"/>
    </row>
    <row r="24" spans="1:19" s="329" customFormat="1" ht="15">
      <c r="A24" s="332">
        <v>10</v>
      </c>
      <c r="B24" s="1104"/>
      <c r="C24" s="1597"/>
      <c r="D24" s="1597"/>
      <c r="E24" s="1966">
        <v>1105</v>
      </c>
      <c r="F24" s="1967"/>
      <c r="G24" s="1998"/>
      <c r="H24" s="1998"/>
      <c r="I24" s="1966">
        <v>0</v>
      </c>
      <c r="J24" s="1967"/>
      <c r="K24" s="1998"/>
      <c r="L24" s="1998"/>
      <c r="M24" s="1966">
        <v>199</v>
      </c>
      <c r="N24" s="1967"/>
      <c r="O24" s="1998"/>
      <c r="P24" s="1998"/>
      <c r="Q24" s="1966">
        <v>0</v>
      </c>
      <c r="S24" s="809"/>
    </row>
    <row r="25" spans="1:19" s="329" customFormat="1" ht="15">
      <c r="A25" s="332">
        <v>11</v>
      </c>
      <c r="B25" s="1104"/>
      <c r="C25" s="1597"/>
      <c r="D25" s="1597"/>
      <c r="E25" s="1966">
        <v>1114</v>
      </c>
      <c r="F25" s="1967"/>
      <c r="G25" s="1998"/>
      <c r="H25" s="1998"/>
      <c r="I25" s="1966">
        <v>0</v>
      </c>
      <c r="J25" s="1967"/>
      <c r="K25" s="1998"/>
      <c r="L25" s="1998"/>
      <c r="M25" s="1966">
        <v>200</v>
      </c>
      <c r="N25" s="1967"/>
      <c r="O25" s="1998"/>
      <c r="P25" s="1998"/>
      <c r="Q25" s="1966">
        <v>0</v>
      </c>
      <c r="S25" s="809"/>
    </row>
    <row r="26" spans="1:19" s="329" customFormat="1" ht="15">
      <c r="A26" s="332">
        <v>12</v>
      </c>
      <c r="B26" s="1104"/>
      <c r="C26" s="1597"/>
      <c r="D26" s="1597"/>
      <c r="E26" s="1966">
        <v>1094</v>
      </c>
      <c r="F26" s="1967"/>
      <c r="G26" s="1998"/>
      <c r="H26" s="1998"/>
      <c r="I26" s="1966">
        <v>0</v>
      </c>
      <c r="J26" s="1967"/>
      <c r="K26" s="1998"/>
      <c r="L26" s="1998"/>
      <c r="M26" s="1966">
        <v>201</v>
      </c>
      <c r="N26" s="1967"/>
      <c r="O26" s="1998"/>
      <c r="P26" s="1998"/>
      <c r="Q26" s="1966">
        <v>0</v>
      </c>
      <c r="S26" s="809"/>
    </row>
    <row r="27" spans="1:19" s="329" customFormat="1" ht="15">
      <c r="A27" s="332">
        <v>13</v>
      </c>
      <c r="B27" s="1104"/>
      <c r="C27" s="1597"/>
      <c r="D27" s="1597"/>
      <c r="E27" s="1966">
        <v>1091</v>
      </c>
      <c r="F27" s="1967"/>
      <c r="G27" s="1998"/>
      <c r="H27" s="1998"/>
      <c r="I27" s="1966">
        <v>0</v>
      </c>
      <c r="J27" s="1967"/>
      <c r="K27" s="1998"/>
      <c r="L27" s="1998"/>
      <c r="M27" s="1966">
        <v>201</v>
      </c>
      <c r="N27" s="1967"/>
      <c r="O27" s="1998"/>
      <c r="P27" s="1998"/>
      <c r="Q27" s="1966">
        <v>0</v>
      </c>
      <c r="S27" s="809"/>
    </row>
    <row r="28" spans="1:19" s="329" customFormat="1" ht="15">
      <c r="A28" s="332">
        <v>14</v>
      </c>
      <c r="B28" s="1104"/>
      <c r="C28" s="1597"/>
      <c r="D28" s="1597"/>
      <c r="E28" s="1966">
        <v>1098</v>
      </c>
      <c r="F28" s="1967"/>
      <c r="G28" s="1998"/>
      <c r="H28" s="1998"/>
      <c r="I28" s="1966">
        <v>0</v>
      </c>
      <c r="J28" s="1967"/>
      <c r="K28" s="1998"/>
      <c r="L28" s="1998"/>
      <c r="M28" s="1966">
        <v>208</v>
      </c>
      <c r="N28" s="1967"/>
      <c r="O28" s="1998"/>
      <c r="P28" s="1998"/>
      <c r="Q28" s="1966">
        <v>0</v>
      </c>
      <c r="S28" s="809"/>
    </row>
    <row r="29" spans="1:19" s="329" customFormat="1" ht="15">
      <c r="A29" s="332">
        <v>15</v>
      </c>
      <c r="B29" s="1104"/>
      <c r="C29" s="1597"/>
      <c r="D29" s="1597"/>
      <c r="E29" s="1966">
        <v>1073</v>
      </c>
      <c r="F29" s="1967"/>
      <c r="G29" s="1998"/>
      <c r="H29" s="1998"/>
      <c r="I29" s="1966">
        <v>0</v>
      </c>
      <c r="J29" s="1967"/>
      <c r="K29" s="1998"/>
      <c r="L29" s="1998"/>
      <c r="M29" s="1966">
        <v>205</v>
      </c>
      <c r="N29" s="1967"/>
      <c r="O29" s="1998"/>
      <c r="P29" s="1998"/>
      <c r="Q29" s="1966">
        <v>0</v>
      </c>
      <c r="S29" s="809"/>
    </row>
    <row r="30" spans="1:19" s="329" customFormat="1" ht="15">
      <c r="A30" s="332">
        <v>16</v>
      </c>
      <c r="B30" s="1104"/>
      <c r="C30" s="1597"/>
      <c r="D30" s="1597"/>
      <c r="E30" s="1966">
        <v>1047</v>
      </c>
      <c r="F30" s="1967"/>
      <c r="G30" s="1998"/>
      <c r="H30" s="1998"/>
      <c r="I30" s="1966">
        <v>0</v>
      </c>
      <c r="J30" s="1967"/>
      <c r="K30" s="1998"/>
      <c r="L30" s="1998"/>
      <c r="M30" s="1966">
        <v>201</v>
      </c>
      <c r="N30" s="1967"/>
      <c r="O30" s="1998"/>
      <c r="P30" s="1998"/>
      <c r="Q30" s="1966">
        <v>0</v>
      </c>
      <c r="S30" s="809"/>
    </row>
    <row r="31" spans="1:19" s="333" customFormat="1" ht="15">
      <c r="A31" s="332">
        <v>17</v>
      </c>
      <c r="B31" s="1104"/>
      <c r="C31" s="1597"/>
      <c r="D31" s="1597"/>
      <c r="E31" s="1966">
        <v>1000</v>
      </c>
      <c r="F31" s="1967"/>
      <c r="G31" s="1998"/>
      <c r="H31" s="1998"/>
      <c r="I31" s="1966">
        <v>0</v>
      </c>
      <c r="J31" s="1967"/>
      <c r="K31" s="1998"/>
      <c r="L31" s="1998"/>
      <c r="M31" s="1966">
        <v>201</v>
      </c>
      <c r="N31" s="1967"/>
      <c r="O31" s="1998"/>
      <c r="P31" s="1998"/>
      <c r="Q31" s="1966">
        <v>0</v>
      </c>
      <c r="S31" s="809"/>
    </row>
    <row r="32" spans="1:19" s="333" customFormat="1" ht="15">
      <c r="A32" s="332">
        <v>18</v>
      </c>
      <c r="B32" s="1104"/>
      <c r="C32" s="1597"/>
      <c r="D32" s="1597"/>
      <c r="E32" s="1966">
        <v>1007</v>
      </c>
      <c r="F32" s="1967"/>
      <c r="G32" s="1998"/>
      <c r="H32" s="1998"/>
      <c r="I32" s="1966">
        <v>0</v>
      </c>
      <c r="J32" s="1967"/>
      <c r="K32" s="1998"/>
      <c r="L32" s="1998"/>
      <c r="M32" s="1966">
        <v>206</v>
      </c>
      <c r="N32" s="1967"/>
      <c r="O32" s="1998"/>
      <c r="P32" s="1998"/>
      <c r="Q32" s="1966">
        <v>0</v>
      </c>
      <c r="S32" s="809"/>
    </row>
    <row r="33" spans="1:33" s="333" customFormat="1" ht="15">
      <c r="A33" s="332">
        <v>19</v>
      </c>
      <c r="B33" s="1104"/>
      <c r="C33" s="1597"/>
      <c r="D33" s="1597"/>
      <c r="E33" s="1966">
        <v>961</v>
      </c>
      <c r="F33" s="1967"/>
      <c r="G33" s="1998"/>
      <c r="H33" s="1998"/>
      <c r="I33" s="1966">
        <v>0</v>
      </c>
      <c r="J33" s="1967"/>
      <c r="K33" s="1998"/>
      <c r="L33" s="1998"/>
      <c r="M33" s="1966">
        <v>199</v>
      </c>
      <c r="N33" s="1967"/>
      <c r="O33" s="1998"/>
      <c r="P33" s="1998"/>
      <c r="Q33" s="1966">
        <v>0</v>
      </c>
      <c r="S33" s="809"/>
    </row>
    <row r="34" spans="1:33" s="333" customFormat="1" ht="15">
      <c r="A34" s="332">
        <v>20</v>
      </c>
      <c r="B34" s="1104"/>
      <c r="C34" s="1597"/>
      <c r="D34" s="1597"/>
      <c r="E34" s="1966">
        <v>943</v>
      </c>
      <c r="F34" s="1967"/>
      <c r="G34" s="1998"/>
      <c r="H34" s="1998"/>
      <c r="I34" s="1966">
        <v>0</v>
      </c>
      <c r="J34" s="1967"/>
      <c r="K34" s="1998"/>
      <c r="L34" s="1998"/>
      <c r="M34" s="1966">
        <v>203</v>
      </c>
      <c r="N34" s="1967"/>
      <c r="O34" s="1998"/>
      <c r="P34" s="1998"/>
      <c r="Q34" s="1966">
        <v>0</v>
      </c>
      <c r="S34" s="809"/>
    </row>
    <row r="35" spans="1:33" s="333" customFormat="1" ht="15">
      <c r="A35" s="332">
        <v>21</v>
      </c>
      <c r="B35" s="1104"/>
      <c r="C35" s="1597"/>
      <c r="D35" s="1597"/>
      <c r="E35" s="1966">
        <v>908</v>
      </c>
      <c r="F35" s="1967"/>
      <c r="G35" s="1998"/>
      <c r="H35" s="1998"/>
      <c r="I35" s="1966">
        <v>0</v>
      </c>
      <c r="J35" s="1967"/>
      <c r="K35" s="1998"/>
      <c r="L35" s="1998"/>
      <c r="M35" s="1966">
        <v>194</v>
      </c>
      <c r="N35" s="1967"/>
      <c r="O35" s="1998"/>
      <c r="P35" s="1998"/>
      <c r="Q35" s="1966">
        <v>0</v>
      </c>
      <c r="S35" s="809"/>
    </row>
    <row r="36" spans="1:33" s="333" customFormat="1" ht="15">
      <c r="A36" s="332">
        <v>22</v>
      </c>
      <c r="B36" s="1104"/>
      <c r="C36" s="1597"/>
      <c r="D36" s="1597"/>
      <c r="E36" s="1966">
        <v>879</v>
      </c>
      <c r="F36" s="1967"/>
      <c r="G36" s="1998"/>
      <c r="H36" s="1998"/>
      <c r="I36" s="1966">
        <v>0</v>
      </c>
      <c r="J36" s="1967"/>
      <c r="K36" s="1998"/>
      <c r="L36" s="1998"/>
      <c r="M36" s="1966">
        <v>191</v>
      </c>
      <c r="N36" s="1967"/>
      <c r="O36" s="1998"/>
      <c r="P36" s="1998"/>
      <c r="Q36" s="1966">
        <v>0</v>
      </c>
      <c r="S36" s="809"/>
    </row>
    <row r="37" spans="1:33" s="333" customFormat="1" ht="15">
      <c r="A37" s="332">
        <v>23</v>
      </c>
      <c r="B37" s="1104"/>
      <c r="C37" s="1597"/>
      <c r="D37" s="1597"/>
      <c r="E37" s="1966">
        <v>782</v>
      </c>
      <c r="F37" s="1967"/>
      <c r="G37" s="1998"/>
      <c r="H37" s="1998"/>
      <c r="I37" s="1966">
        <v>0</v>
      </c>
      <c r="J37" s="1967"/>
      <c r="K37" s="1998"/>
      <c r="L37" s="1998"/>
      <c r="M37" s="1966">
        <v>184</v>
      </c>
      <c r="N37" s="1967"/>
      <c r="O37" s="1998"/>
      <c r="P37" s="1998"/>
      <c r="Q37" s="1966">
        <v>0</v>
      </c>
      <c r="S37" s="809"/>
    </row>
    <row r="38" spans="1:33" s="333" customFormat="1" ht="15">
      <c r="A38" s="332" t="s">
        <v>19</v>
      </c>
      <c r="B38" s="1163"/>
      <c r="C38" s="1598"/>
      <c r="D38" s="1598"/>
      <c r="E38" s="1599">
        <f>SUM(E14:E37)</f>
        <v>21374</v>
      </c>
      <c r="F38" s="1598"/>
      <c r="G38" s="1598"/>
      <c r="H38" s="1598"/>
      <c r="I38" s="1599">
        <f>SUM(I14:I37)</f>
        <v>0</v>
      </c>
      <c r="J38" s="1598"/>
      <c r="K38" s="1598"/>
      <c r="L38" s="1598"/>
      <c r="M38" s="1599">
        <f>SUM(M14:M37)</f>
        <v>4546</v>
      </c>
      <c r="N38" s="1598"/>
      <c r="O38" s="1598"/>
      <c r="P38" s="1598"/>
      <c r="Q38" s="1599">
        <f>SUM(Q14:Q37)</f>
        <v>0</v>
      </c>
    </row>
    <row r="39" spans="1:33" s="323" customFormat="1" ht="12.75" customHeight="1">
      <c r="A39" s="323" t="s">
        <v>20</v>
      </c>
      <c r="R39" s="994"/>
      <c r="S39" s="994"/>
      <c r="T39" s="994"/>
      <c r="U39" s="994"/>
      <c r="V39" s="994"/>
      <c r="W39" s="994"/>
      <c r="X39" s="994"/>
      <c r="Y39" s="994"/>
      <c r="Z39" s="994"/>
      <c r="AA39" s="994"/>
      <c r="AB39" s="994"/>
      <c r="AC39" s="994"/>
      <c r="AD39" s="994"/>
      <c r="AE39" s="994"/>
      <c r="AF39" s="994"/>
      <c r="AG39" s="994"/>
    </row>
    <row r="40" spans="1:33" s="323" customFormat="1" ht="12.75" customHeight="1">
      <c r="A40" s="323" t="s">
        <v>21</v>
      </c>
      <c r="R40" s="994"/>
      <c r="S40" s="994"/>
      <c r="T40" s="994"/>
      <c r="U40" s="994"/>
      <c r="V40" s="994"/>
      <c r="W40" s="994"/>
      <c r="X40" s="994"/>
      <c r="Y40" s="994"/>
      <c r="Z40" s="994"/>
      <c r="AA40" s="994"/>
      <c r="AB40" s="994"/>
      <c r="AC40" s="994"/>
      <c r="AD40" s="994"/>
      <c r="AE40" s="994"/>
      <c r="AF40" s="994"/>
      <c r="AG40" s="994"/>
    </row>
    <row r="41" spans="1:33">
      <c r="A41" s="323" t="s">
        <v>563</v>
      </c>
      <c r="K41" s="323"/>
      <c r="L41" s="323"/>
      <c r="M41" s="323"/>
      <c r="N41" s="323"/>
      <c r="O41" s="323"/>
      <c r="P41" s="323"/>
      <c r="Q41" s="323"/>
      <c r="R41" s="995"/>
      <c r="S41" s="995"/>
      <c r="T41" s="995"/>
      <c r="U41" s="995"/>
      <c r="V41" s="995"/>
      <c r="W41" s="995"/>
      <c r="X41" s="995"/>
      <c r="Y41" s="995"/>
      <c r="Z41" s="995"/>
      <c r="AA41" s="995"/>
      <c r="AB41" s="995"/>
      <c r="AC41" s="995"/>
      <c r="AD41" s="995"/>
      <c r="AE41" s="995"/>
      <c r="AF41" s="995"/>
      <c r="AG41" s="995"/>
    </row>
    <row r="42" spans="1:33">
      <c r="A42" s="323" t="s">
        <v>23</v>
      </c>
      <c r="R42" s="995"/>
      <c r="S42" s="995"/>
      <c r="T42" s="995"/>
      <c r="U42" s="995"/>
      <c r="V42" s="995"/>
      <c r="W42" s="995"/>
      <c r="X42" s="995"/>
      <c r="Y42" s="995"/>
      <c r="Z42" s="995"/>
      <c r="AA42" s="995"/>
      <c r="AB42" s="995"/>
      <c r="AC42" s="995"/>
      <c r="AD42" s="995"/>
      <c r="AE42" s="995"/>
      <c r="AF42" s="995"/>
      <c r="AG42" s="995"/>
    </row>
    <row r="43" spans="1:33">
      <c r="R43" s="995"/>
      <c r="S43" s="995"/>
      <c r="T43" s="995"/>
      <c r="U43" s="995"/>
      <c r="V43" s="995"/>
      <c r="W43" s="995"/>
      <c r="X43" s="995"/>
      <c r="Y43" s="995"/>
      <c r="Z43" s="995"/>
      <c r="AA43" s="995"/>
      <c r="AB43" s="995"/>
      <c r="AC43" s="995"/>
      <c r="AD43" s="995"/>
      <c r="AE43" s="995"/>
      <c r="AF43" s="995"/>
      <c r="AG43" s="995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rgb="FF92D050"/>
  </sheetPr>
  <dimension ref="A1:AG43"/>
  <sheetViews>
    <sheetView zoomScale="85" zoomScaleNormal="85" workbookViewId="0">
      <selection activeCell="O23" sqref="O23"/>
    </sheetView>
  </sheetViews>
  <sheetFormatPr defaultColWidth="9.140625" defaultRowHeight="12.75"/>
  <cols>
    <col min="1" max="1" width="5.42578125" style="346" customWidth="1"/>
    <col min="2" max="3" width="11.28515625" style="346" customWidth="1"/>
    <col min="4" max="4" width="11.28515625" style="346" hidden="1" customWidth="1"/>
    <col min="5" max="7" width="11.28515625" style="346" customWidth="1"/>
    <col min="8" max="8" width="11.28515625" style="346" hidden="1" customWidth="1"/>
    <col min="9" max="11" width="11.28515625" style="346" customWidth="1"/>
    <col min="12" max="12" width="11.28515625" style="346" hidden="1" customWidth="1"/>
    <col min="13" max="15" width="11.28515625" style="346" customWidth="1"/>
    <col min="16" max="16" width="11.28515625" style="346" hidden="1" customWidth="1"/>
    <col min="17" max="17" width="11.28515625" style="346" customWidth="1"/>
    <col min="18" max="16384" width="9.140625" style="346"/>
  </cols>
  <sheetData>
    <row r="1" spans="1:33" s="335" customFormat="1" ht="18.75" customHeight="1">
      <c r="B1" s="2520" t="s">
        <v>405</v>
      </c>
      <c r="C1" s="2083"/>
      <c r="D1" s="2083"/>
      <c r="E1" s="2083"/>
      <c r="F1" s="2083"/>
      <c r="J1" s="799" t="s">
        <v>171</v>
      </c>
      <c r="N1" s="2515" t="s">
        <v>407</v>
      </c>
      <c r="O1" s="2515"/>
      <c r="P1" s="2515"/>
      <c r="Q1" s="2515"/>
      <c r="R1" s="992"/>
      <c r="S1" s="992"/>
      <c r="T1" s="992"/>
      <c r="U1" s="992"/>
      <c r="V1" s="992"/>
      <c r="W1" s="992"/>
      <c r="X1" s="992"/>
      <c r="Y1" s="992"/>
      <c r="Z1" s="992"/>
      <c r="AA1" s="992"/>
      <c r="AB1" s="992"/>
      <c r="AC1" s="992"/>
      <c r="AD1" s="992"/>
      <c r="AE1" s="992"/>
      <c r="AF1" s="992"/>
      <c r="AG1" s="992"/>
    </row>
    <row r="2" spans="1:33" s="335" customFormat="1" ht="10.5" customHeight="1">
      <c r="B2" s="2516" t="s">
        <v>1</v>
      </c>
      <c r="C2" s="2090"/>
      <c r="D2" s="2090"/>
      <c r="E2" s="2090"/>
      <c r="F2" s="2090"/>
      <c r="N2" s="2516" t="s">
        <v>2</v>
      </c>
      <c r="O2" s="2517"/>
      <c r="P2" s="2517"/>
      <c r="Q2" s="2517"/>
      <c r="R2" s="992"/>
      <c r="S2" s="992"/>
      <c r="T2" s="992"/>
      <c r="U2" s="992"/>
      <c r="V2" s="992"/>
      <c r="W2" s="992"/>
      <c r="X2" s="992"/>
      <c r="Y2" s="992"/>
      <c r="Z2" s="992"/>
      <c r="AA2" s="992"/>
      <c r="AB2" s="992"/>
      <c r="AC2" s="992"/>
      <c r="AD2" s="992"/>
      <c r="AE2" s="992"/>
      <c r="AF2" s="992"/>
      <c r="AG2" s="992"/>
    </row>
    <row r="3" spans="1:33" s="335" customFormat="1" ht="13.5" customHeight="1">
      <c r="N3" s="335" t="s">
        <v>3</v>
      </c>
      <c r="R3" s="992"/>
      <c r="S3" s="992"/>
      <c r="T3" s="992"/>
      <c r="U3" s="992"/>
      <c r="V3" s="992"/>
      <c r="W3" s="992"/>
      <c r="X3" s="992"/>
      <c r="Y3" s="992"/>
      <c r="Z3" s="992"/>
      <c r="AA3" s="992"/>
      <c r="AB3" s="992"/>
      <c r="AC3" s="992"/>
      <c r="AD3" s="992"/>
      <c r="AE3" s="992"/>
      <c r="AF3" s="992"/>
      <c r="AG3" s="992"/>
    </row>
    <row r="4" spans="1:33" s="335" customFormat="1" ht="15" customHeight="1">
      <c r="B4" s="2519" t="s">
        <v>4</v>
      </c>
      <c r="C4" s="2083"/>
      <c r="D4" s="337"/>
      <c r="E4" s="992"/>
      <c r="F4" s="992"/>
      <c r="G4" s="992"/>
      <c r="H4" s="992"/>
      <c r="I4" s="894" t="s">
        <v>5</v>
      </c>
      <c r="J4" s="336"/>
      <c r="K4" s="336"/>
      <c r="L4" s="336"/>
      <c r="O4" s="1195" t="s">
        <v>206</v>
      </c>
      <c r="R4" s="992"/>
      <c r="S4" s="992"/>
      <c r="T4" s="992"/>
      <c r="U4" s="992"/>
      <c r="V4" s="992"/>
      <c r="W4" s="992"/>
      <c r="X4" s="992"/>
      <c r="Y4" s="992"/>
      <c r="Z4" s="992"/>
      <c r="AA4" s="992"/>
      <c r="AB4" s="992"/>
      <c r="AC4" s="992"/>
      <c r="AD4" s="992"/>
      <c r="AE4" s="992"/>
      <c r="AF4" s="992"/>
      <c r="AG4" s="992"/>
    </row>
    <row r="5" spans="1:33" s="335" customFormat="1" ht="9.75" customHeight="1">
      <c r="B5" s="2518" t="s">
        <v>7</v>
      </c>
      <c r="C5" s="2081"/>
      <c r="D5" s="336"/>
      <c r="E5" s="336"/>
      <c r="R5" s="992"/>
      <c r="S5" s="992"/>
      <c r="T5" s="992"/>
      <c r="U5" s="992"/>
      <c r="V5" s="992"/>
      <c r="W5" s="992"/>
      <c r="X5" s="992"/>
      <c r="Y5" s="992"/>
      <c r="Z5" s="992"/>
      <c r="AA5" s="992"/>
      <c r="AB5" s="992"/>
      <c r="AC5" s="992"/>
      <c r="AD5" s="992"/>
      <c r="AE5" s="992"/>
      <c r="AF5" s="992"/>
      <c r="AG5" s="992"/>
    </row>
    <row r="6" spans="1:33" s="335" customFormat="1" ht="12" customHeight="1">
      <c r="A6" s="2528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92"/>
      <c r="S6" s="992"/>
      <c r="T6" s="992"/>
      <c r="U6" s="992"/>
      <c r="V6" s="992"/>
      <c r="W6" s="992"/>
      <c r="X6" s="992"/>
      <c r="Y6" s="992"/>
      <c r="Z6" s="992"/>
      <c r="AA6" s="992"/>
      <c r="AB6" s="992"/>
      <c r="AC6" s="992"/>
      <c r="AD6" s="992"/>
      <c r="AE6" s="992"/>
      <c r="AF6" s="992"/>
      <c r="AG6" s="992"/>
    </row>
    <row r="7" spans="1:33" s="335" customFormat="1" ht="15.75">
      <c r="A7" s="2529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92"/>
      <c r="S7" s="992"/>
      <c r="T7" s="992"/>
      <c r="U7" s="992"/>
      <c r="V7" s="992"/>
      <c r="W7" s="992"/>
      <c r="X7" s="992"/>
      <c r="Y7" s="992"/>
      <c r="Z7" s="992"/>
      <c r="AA7" s="992"/>
      <c r="AB7" s="992"/>
      <c r="AC7" s="992"/>
      <c r="AD7" s="992"/>
      <c r="AE7" s="992"/>
      <c r="AF7" s="992"/>
      <c r="AG7" s="992"/>
    </row>
    <row r="8" spans="1:33" s="335" customFormat="1" ht="9" customHeight="1">
      <c r="A8" s="1254" t="s">
        <v>335</v>
      </c>
      <c r="B8" s="1254" t="s">
        <v>336</v>
      </c>
      <c r="R8" s="992"/>
      <c r="S8" s="992"/>
      <c r="T8" s="992"/>
      <c r="U8" s="992"/>
      <c r="V8" s="992"/>
      <c r="W8" s="992"/>
      <c r="X8" s="992"/>
      <c r="Y8" s="992"/>
      <c r="Z8" s="992"/>
      <c r="AA8" s="992"/>
      <c r="AB8" s="992"/>
      <c r="AC8" s="992"/>
      <c r="AD8" s="992"/>
      <c r="AE8" s="992"/>
      <c r="AF8" s="992"/>
      <c r="AG8" s="992"/>
    </row>
    <row r="9" spans="1:33" s="335" customFormat="1">
      <c r="A9" s="2525" t="s">
        <v>9</v>
      </c>
      <c r="B9" s="2530" t="s">
        <v>10</v>
      </c>
      <c r="C9" s="2531"/>
      <c r="D9" s="2531"/>
      <c r="E9" s="2531"/>
      <c r="F9" s="2531"/>
      <c r="G9" s="2531"/>
      <c r="H9" s="2531"/>
      <c r="I9" s="2532"/>
      <c r="J9" s="2530" t="s">
        <v>11</v>
      </c>
      <c r="K9" s="2531"/>
      <c r="L9" s="2531"/>
      <c r="M9" s="2531"/>
      <c r="N9" s="2531"/>
      <c r="O9" s="2531"/>
      <c r="P9" s="2531"/>
      <c r="Q9" s="2532"/>
      <c r="R9" s="992"/>
      <c r="S9" s="992"/>
      <c r="T9" s="992"/>
      <c r="U9" s="992"/>
      <c r="V9" s="992"/>
      <c r="W9" s="992"/>
      <c r="X9" s="992"/>
      <c r="Y9" s="992"/>
      <c r="Z9" s="992"/>
      <c r="AA9" s="992"/>
      <c r="AB9" s="992"/>
      <c r="AC9" s="992"/>
      <c r="AD9" s="992"/>
      <c r="AE9" s="992"/>
      <c r="AF9" s="992"/>
      <c r="AG9" s="992"/>
    </row>
    <row r="10" spans="1:33" s="335" customFormat="1">
      <c r="A10" s="2526"/>
      <c r="B10" s="2521" t="s">
        <v>531</v>
      </c>
      <c r="C10" s="2533"/>
      <c r="D10" s="2533"/>
      <c r="E10" s="2534"/>
      <c r="F10" s="2521" t="s">
        <v>562</v>
      </c>
      <c r="G10" s="2533"/>
      <c r="H10" s="2533"/>
      <c r="I10" s="2534"/>
      <c r="J10" s="2521" t="s">
        <v>531</v>
      </c>
      <c r="K10" s="2533"/>
      <c r="L10" s="2533"/>
      <c r="M10" s="2534"/>
      <c r="N10" s="2523" t="s">
        <v>562</v>
      </c>
      <c r="O10" s="2524"/>
      <c r="P10" s="2524"/>
      <c r="Q10" s="2535"/>
      <c r="R10" s="992"/>
      <c r="S10" s="992"/>
      <c r="T10" s="992"/>
      <c r="U10" s="992"/>
      <c r="V10" s="992"/>
      <c r="W10" s="992"/>
      <c r="X10" s="992"/>
      <c r="Y10" s="992"/>
      <c r="Z10" s="992"/>
      <c r="AA10" s="992"/>
      <c r="AB10" s="992"/>
      <c r="AC10" s="992"/>
      <c r="AD10" s="992"/>
      <c r="AE10" s="992"/>
      <c r="AF10" s="992"/>
      <c r="AG10" s="992"/>
    </row>
    <row r="11" spans="1:33" s="335" customFormat="1">
      <c r="A11" s="2526"/>
      <c r="B11" s="2521" t="s">
        <v>14</v>
      </c>
      <c r="C11" s="2522"/>
      <c r="D11" s="1761"/>
      <c r="E11" s="1762">
        <v>3600</v>
      </c>
      <c r="F11" s="2521" t="s">
        <v>14</v>
      </c>
      <c r="G11" s="2522"/>
      <c r="H11" s="1763"/>
      <c r="I11" s="1762">
        <v>3600</v>
      </c>
      <c r="J11" s="2521" t="s">
        <v>14</v>
      </c>
      <c r="K11" s="2522"/>
      <c r="L11" s="1763"/>
      <c r="M11" s="1762">
        <f>E11</f>
        <v>3600</v>
      </c>
      <c r="N11" s="2523" t="s">
        <v>14</v>
      </c>
      <c r="O11" s="2524"/>
      <c r="P11" s="338"/>
      <c r="Q11" s="339">
        <f>I11</f>
        <v>3600</v>
      </c>
      <c r="R11" s="992"/>
      <c r="S11" s="992"/>
      <c r="T11" s="992"/>
      <c r="U11" s="992"/>
      <c r="V11" s="992"/>
      <c r="W11" s="992"/>
      <c r="X11" s="992"/>
      <c r="Y11" s="992"/>
      <c r="Z11" s="992"/>
      <c r="AA11" s="992"/>
      <c r="AB11" s="992"/>
      <c r="AC11" s="992"/>
      <c r="AD11" s="992"/>
      <c r="AE11" s="992"/>
      <c r="AF11" s="992"/>
      <c r="AG11" s="992"/>
    </row>
    <row r="12" spans="1:33" s="341" customFormat="1" ht="35.25" customHeight="1">
      <c r="A12" s="2527"/>
      <c r="B12" s="340" t="s">
        <v>16</v>
      </c>
      <c r="C12" s="340" t="s">
        <v>17</v>
      </c>
      <c r="D12" s="340"/>
      <c r="E12" s="340" t="s">
        <v>18</v>
      </c>
      <c r="F12" s="340" t="s">
        <v>16</v>
      </c>
      <c r="G12" s="340" t="s">
        <v>17</v>
      </c>
      <c r="H12" s="340"/>
      <c r="I12" s="340" t="s">
        <v>18</v>
      </c>
      <c r="J12" s="340" t="s">
        <v>16</v>
      </c>
      <c r="K12" s="340" t="s">
        <v>17</v>
      </c>
      <c r="L12" s="340"/>
      <c r="M12" s="340" t="s">
        <v>18</v>
      </c>
      <c r="N12" s="340" t="s">
        <v>16</v>
      </c>
      <c r="O12" s="340" t="s">
        <v>17</v>
      </c>
      <c r="P12" s="340"/>
      <c r="Q12" s="340" t="s">
        <v>18</v>
      </c>
    </row>
    <row r="13" spans="1:33" s="343" customFormat="1" ht="11.25">
      <c r="A13" s="342">
        <v>1</v>
      </c>
      <c r="B13" s="342">
        <v>2</v>
      </c>
      <c r="C13" s="342">
        <v>3</v>
      </c>
      <c r="D13" s="342"/>
      <c r="E13" s="342">
        <v>4</v>
      </c>
      <c r="F13" s="342">
        <v>5</v>
      </c>
      <c r="G13" s="342">
        <v>6</v>
      </c>
      <c r="H13" s="342"/>
      <c r="I13" s="342">
        <v>7</v>
      </c>
      <c r="J13" s="342">
        <v>8</v>
      </c>
      <c r="K13" s="342">
        <v>9</v>
      </c>
      <c r="L13" s="342"/>
      <c r="M13" s="342">
        <v>10</v>
      </c>
      <c r="N13" s="342">
        <v>11</v>
      </c>
      <c r="O13" s="342">
        <v>12</v>
      </c>
      <c r="P13" s="342"/>
      <c r="Q13" s="342">
        <v>13</v>
      </c>
    </row>
    <row r="14" spans="1:33" s="341" customFormat="1" ht="15">
      <c r="A14" s="344">
        <v>0</v>
      </c>
      <c r="B14" s="1104"/>
      <c r="C14" s="1600"/>
      <c r="D14" s="1600"/>
      <c r="E14" s="1600">
        <v>0</v>
      </c>
      <c r="F14" s="1568"/>
      <c r="G14" s="1600"/>
      <c r="H14" s="1600"/>
      <c r="I14" s="1966">
        <v>246</v>
      </c>
      <c r="J14" s="1967"/>
      <c r="K14" s="2003"/>
      <c r="L14" s="2003"/>
      <c r="M14" s="2003">
        <v>0</v>
      </c>
      <c r="N14" s="1967"/>
      <c r="O14" s="2003"/>
      <c r="P14" s="2003"/>
      <c r="Q14" s="1966">
        <v>84</v>
      </c>
    </row>
    <row r="15" spans="1:33" s="1409" customFormat="1" ht="15">
      <c r="A15" s="1408">
        <v>1</v>
      </c>
      <c r="B15" s="1104"/>
      <c r="C15" s="1600"/>
      <c r="D15" s="1600"/>
      <c r="E15" s="1912">
        <v>0</v>
      </c>
      <c r="F15" s="1568"/>
      <c r="G15" s="1600"/>
      <c r="H15" s="1600"/>
      <c r="I15" s="1966">
        <v>229</v>
      </c>
      <c r="J15" s="1967"/>
      <c r="K15" s="2003"/>
      <c r="L15" s="2003"/>
      <c r="M15" s="1970">
        <v>0</v>
      </c>
      <c r="N15" s="1967"/>
      <c r="O15" s="2003"/>
      <c r="P15" s="2003"/>
      <c r="Q15" s="1966">
        <v>78</v>
      </c>
    </row>
    <row r="16" spans="1:33" s="341" customFormat="1" ht="15">
      <c r="A16" s="344">
        <v>2</v>
      </c>
      <c r="B16" s="1104"/>
      <c r="C16" s="1600"/>
      <c r="D16" s="1600"/>
      <c r="E16" s="1912">
        <v>0</v>
      </c>
      <c r="F16" s="1568"/>
      <c r="G16" s="1600"/>
      <c r="H16" s="1600"/>
      <c r="I16" s="1966">
        <v>209</v>
      </c>
      <c r="J16" s="1967"/>
      <c r="K16" s="2003"/>
      <c r="L16" s="2003"/>
      <c r="M16" s="1970">
        <v>0</v>
      </c>
      <c r="N16" s="1967"/>
      <c r="O16" s="2003"/>
      <c r="P16" s="2003"/>
      <c r="Q16" s="1966">
        <v>74</v>
      </c>
    </row>
    <row r="17" spans="1:17" s="341" customFormat="1" ht="15">
      <c r="A17" s="344">
        <v>3</v>
      </c>
      <c r="B17" s="1104"/>
      <c r="C17" s="1600"/>
      <c r="D17" s="1600"/>
      <c r="E17" s="1912">
        <v>0</v>
      </c>
      <c r="F17" s="1568"/>
      <c r="G17" s="1600"/>
      <c r="H17" s="1600"/>
      <c r="I17" s="1966">
        <v>204</v>
      </c>
      <c r="J17" s="1967"/>
      <c r="K17" s="2003"/>
      <c r="L17" s="2003"/>
      <c r="M17" s="1970">
        <v>0</v>
      </c>
      <c r="N17" s="1967"/>
      <c r="O17" s="2003"/>
      <c r="P17" s="2003"/>
      <c r="Q17" s="1966">
        <v>72</v>
      </c>
    </row>
    <row r="18" spans="1:17" s="341" customFormat="1" ht="15">
      <c r="A18" s="344">
        <v>4</v>
      </c>
      <c r="B18" s="1104"/>
      <c r="C18" s="1600"/>
      <c r="D18" s="1600"/>
      <c r="E18" s="1912">
        <v>0</v>
      </c>
      <c r="F18" s="1568"/>
      <c r="G18" s="1600"/>
      <c r="H18" s="1600"/>
      <c r="I18" s="1966">
        <v>230</v>
      </c>
      <c r="J18" s="1967"/>
      <c r="K18" s="2003"/>
      <c r="L18" s="2003"/>
      <c r="M18" s="1970">
        <v>0</v>
      </c>
      <c r="N18" s="1967"/>
      <c r="O18" s="2003"/>
      <c r="P18" s="2003"/>
      <c r="Q18" s="1966">
        <v>73</v>
      </c>
    </row>
    <row r="19" spans="1:17" s="341" customFormat="1" ht="15">
      <c r="A19" s="344">
        <v>5</v>
      </c>
      <c r="B19" s="1104"/>
      <c r="C19" s="1600"/>
      <c r="D19" s="1600"/>
      <c r="E19" s="1912">
        <v>0</v>
      </c>
      <c r="F19" s="1568"/>
      <c r="G19" s="1600"/>
      <c r="H19" s="1600"/>
      <c r="I19" s="1966">
        <v>274</v>
      </c>
      <c r="J19" s="1967"/>
      <c r="K19" s="2003"/>
      <c r="L19" s="2003"/>
      <c r="M19" s="1970">
        <v>0</v>
      </c>
      <c r="N19" s="1967"/>
      <c r="O19" s="2003"/>
      <c r="P19" s="2003"/>
      <c r="Q19" s="1966">
        <v>77</v>
      </c>
    </row>
    <row r="20" spans="1:17" s="341" customFormat="1" ht="15">
      <c r="A20" s="344">
        <v>6</v>
      </c>
      <c r="B20" s="1104"/>
      <c r="C20" s="1600"/>
      <c r="D20" s="1600"/>
      <c r="E20" s="1912">
        <v>0</v>
      </c>
      <c r="F20" s="1568"/>
      <c r="G20" s="1600"/>
      <c r="H20" s="1600"/>
      <c r="I20" s="1966">
        <v>321</v>
      </c>
      <c r="J20" s="1967"/>
      <c r="K20" s="2003"/>
      <c r="L20" s="2003"/>
      <c r="M20" s="1970">
        <v>0</v>
      </c>
      <c r="N20" s="1967"/>
      <c r="O20" s="2003"/>
      <c r="P20" s="2003"/>
      <c r="Q20" s="1966">
        <v>90</v>
      </c>
    </row>
    <row r="21" spans="1:17" s="341" customFormat="1" ht="15">
      <c r="A21" s="344">
        <v>7</v>
      </c>
      <c r="B21" s="1104"/>
      <c r="C21" s="1600"/>
      <c r="D21" s="1600"/>
      <c r="E21" s="1912">
        <v>0</v>
      </c>
      <c r="F21" s="1568"/>
      <c r="G21" s="1600"/>
      <c r="H21" s="1600"/>
      <c r="I21" s="1966">
        <v>388</v>
      </c>
      <c r="J21" s="1967"/>
      <c r="K21" s="2003"/>
      <c r="L21" s="2003"/>
      <c r="M21" s="1970">
        <v>0</v>
      </c>
      <c r="N21" s="1967"/>
      <c r="O21" s="2003"/>
      <c r="P21" s="2003"/>
      <c r="Q21" s="1966">
        <v>106</v>
      </c>
    </row>
    <row r="22" spans="1:17" s="341" customFormat="1" ht="15">
      <c r="A22" s="344">
        <v>8</v>
      </c>
      <c r="B22" s="1104"/>
      <c r="C22" s="1600"/>
      <c r="D22" s="1600"/>
      <c r="E22" s="1912">
        <v>0</v>
      </c>
      <c r="F22" s="1568"/>
      <c r="G22" s="1600"/>
      <c r="H22" s="1600"/>
      <c r="I22" s="1966">
        <v>456</v>
      </c>
      <c r="J22" s="1967"/>
      <c r="K22" s="2003"/>
      <c r="L22" s="2003"/>
      <c r="M22" s="1970">
        <v>0</v>
      </c>
      <c r="N22" s="1967"/>
      <c r="O22" s="2003"/>
      <c r="P22" s="2003"/>
      <c r="Q22" s="1966">
        <v>114</v>
      </c>
    </row>
    <row r="23" spans="1:17" s="341" customFormat="1" ht="15">
      <c r="A23" s="344">
        <v>9</v>
      </c>
      <c r="B23" s="1104"/>
      <c r="C23" s="1600"/>
      <c r="D23" s="1600"/>
      <c r="E23" s="1912">
        <v>0</v>
      </c>
      <c r="F23" s="1568"/>
      <c r="G23" s="1600"/>
      <c r="H23" s="1600"/>
      <c r="I23" s="1966">
        <v>493</v>
      </c>
      <c r="J23" s="1967"/>
      <c r="K23" s="2003"/>
      <c r="L23" s="2003"/>
      <c r="M23" s="1970">
        <v>0</v>
      </c>
      <c r="N23" s="1967"/>
      <c r="O23" s="2003"/>
      <c r="P23" s="2003"/>
      <c r="Q23" s="1966">
        <v>104</v>
      </c>
    </row>
    <row r="24" spans="1:17" s="341" customFormat="1" ht="15">
      <c r="A24" s="344">
        <v>10</v>
      </c>
      <c r="B24" s="1104"/>
      <c r="C24" s="1600"/>
      <c r="D24" s="1600"/>
      <c r="E24" s="1912">
        <v>0</v>
      </c>
      <c r="F24" s="1568"/>
      <c r="G24" s="1600"/>
      <c r="H24" s="1600"/>
      <c r="I24" s="1966">
        <v>489</v>
      </c>
      <c r="J24" s="1967"/>
      <c r="K24" s="2003"/>
      <c r="L24" s="2003"/>
      <c r="M24" s="1970">
        <v>0</v>
      </c>
      <c r="N24" s="1967"/>
      <c r="O24" s="2003"/>
      <c r="P24" s="2003"/>
      <c r="Q24" s="1966">
        <v>108</v>
      </c>
    </row>
    <row r="25" spans="1:17" s="341" customFormat="1" ht="15">
      <c r="A25" s="344">
        <v>11</v>
      </c>
      <c r="B25" s="1104"/>
      <c r="C25" s="1600"/>
      <c r="D25" s="1600"/>
      <c r="E25" s="1912">
        <v>0</v>
      </c>
      <c r="F25" s="1568"/>
      <c r="G25" s="1600"/>
      <c r="H25" s="1600"/>
      <c r="I25" s="1966">
        <v>500</v>
      </c>
      <c r="J25" s="1967"/>
      <c r="K25" s="2003"/>
      <c r="L25" s="2003"/>
      <c r="M25" s="1970">
        <v>0</v>
      </c>
      <c r="N25" s="1967"/>
      <c r="O25" s="2003"/>
      <c r="P25" s="2003"/>
      <c r="Q25" s="1966">
        <v>117</v>
      </c>
    </row>
    <row r="26" spans="1:17" s="341" customFormat="1" ht="15">
      <c r="A26" s="344">
        <v>12</v>
      </c>
      <c r="B26" s="1104"/>
      <c r="C26" s="1600"/>
      <c r="D26" s="1600"/>
      <c r="E26" s="1912">
        <v>0</v>
      </c>
      <c r="F26" s="1568"/>
      <c r="G26" s="1600"/>
      <c r="H26" s="1600"/>
      <c r="I26" s="1966">
        <v>499</v>
      </c>
      <c r="J26" s="1967"/>
      <c r="K26" s="2003"/>
      <c r="L26" s="2003"/>
      <c r="M26" s="1970">
        <v>0</v>
      </c>
      <c r="N26" s="1967"/>
      <c r="O26" s="2003"/>
      <c r="P26" s="2003"/>
      <c r="Q26" s="1966">
        <v>121</v>
      </c>
    </row>
    <row r="27" spans="1:17" s="341" customFormat="1" ht="15">
      <c r="A27" s="344">
        <v>13</v>
      </c>
      <c r="B27" s="1104"/>
      <c r="C27" s="1600"/>
      <c r="D27" s="1600"/>
      <c r="E27" s="1912">
        <v>0</v>
      </c>
      <c r="F27" s="1568"/>
      <c r="G27" s="1600"/>
      <c r="H27" s="1600"/>
      <c r="I27" s="1966">
        <v>492</v>
      </c>
      <c r="J27" s="1967"/>
      <c r="K27" s="2003"/>
      <c r="L27" s="2003"/>
      <c r="M27" s="1970">
        <v>0</v>
      </c>
      <c r="N27" s="1967"/>
      <c r="O27" s="2003"/>
      <c r="P27" s="2003"/>
      <c r="Q27" s="1966">
        <v>125</v>
      </c>
    </row>
    <row r="28" spans="1:17" s="341" customFormat="1" ht="15">
      <c r="A28" s="344">
        <v>14</v>
      </c>
      <c r="B28" s="1104"/>
      <c r="C28" s="1600"/>
      <c r="D28" s="1600"/>
      <c r="E28" s="1912">
        <v>0</v>
      </c>
      <c r="F28" s="1568"/>
      <c r="G28" s="1600"/>
      <c r="H28" s="1600"/>
      <c r="I28" s="1966">
        <v>466</v>
      </c>
      <c r="J28" s="1967"/>
      <c r="K28" s="2003"/>
      <c r="L28" s="2003"/>
      <c r="M28" s="1970">
        <v>0</v>
      </c>
      <c r="N28" s="1967"/>
      <c r="O28" s="2003"/>
      <c r="P28" s="2003"/>
      <c r="Q28" s="1966">
        <v>122</v>
      </c>
    </row>
    <row r="29" spans="1:17" s="341" customFormat="1" ht="15">
      <c r="A29" s="344">
        <v>15</v>
      </c>
      <c r="B29" s="1104"/>
      <c r="C29" s="1600"/>
      <c r="D29" s="1600"/>
      <c r="E29" s="1912">
        <v>0</v>
      </c>
      <c r="F29" s="1568"/>
      <c r="G29" s="1600"/>
      <c r="H29" s="1600"/>
      <c r="I29" s="1966">
        <v>460</v>
      </c>
      <c r="J29" s="1967"/>
      <c r="K29" s="2003"/>
      <c r="L29" s="2003"/>
      <c r="M29" s="1970">
        <v>0</v>
      </c>
      <c r="N29" s="1967"/>
      <c r="O29" s="2003"/>
      <c r="P29" s="2003"/>
      <c r="Q29" s="1966">
        <v>119</v>
      </c>
    </row>
    <row r="30" spans="1:17" s="341" customFormat="1" ht="15">
      <c r="A30" s="344">
        <v>16</v>
      </c>
      <c r="B30" s="1104"/>
      <c r="C30" s="1600"/>
      <c r="D30" s="1600"/>
      <c r="E30" s="1912">
        <v>0</v>
      </c>
      <c r="F30" s="1568"/>
      <c r="G30" s="1600"/>
      <c r="H30" s="1600"/>
      <c r="I30" s="1966">
        <v>432</v>
      </c>
      <c r="J30" s="1967"/>
      <c r="K30" s="2003"/>
      <c r="L30" s="2003"/>
      <c r="M30" s="1970">
        <v>0</v>
      </c>
      <c r="N30" s="1967"/>
      <c r="O30" s="2003"/>
      <c r="P30" s="2003"/>
      <c r="Q30" s="1966">
        <v>113</v>
      </c>
    </row>
    <row r="31" spans="1:17" s="345" customFormat="1" ht="15">
      <c r="A31" s="344">
        <v>17</v>
      </c>
      <c r="B31" s="1104"/>
      <c r="C31" s="1600"/>
      <c r="D31" s="1600"/>
      <c r="E31" s="1912">
        <v>0</v>
      </c>
      <c r="F31" s="1568"/>
      <c r="G31" s="1600"/>
      <c r="H31" s="1600"/>
      <c r="I31" s="1966">
        <v>410</v>
      </c>
      <c r="J31" s="1967"/>
      <c r="K31" s="2003"/>
      <c r="L31" s="2003"/>
      <c r="M31" s="1970">
        <v>0</v>
      </c>
      <c r="N31" s="1967"/>
      <c r="O31" s="2003"/>
      <c r="P31" s="2003"/>
      <c r="Q31" s="1966">
        <v>100</v>
      </c>
    </row>
    <row r="32" spans="1:17" s="345" customFormat="1" ht="15">
      <c r="A32" s="344">
        <v>18</v>
      </c>
      <c r="B32" s="1104"/>
      <c r="C32" s="1600"/>
      <c r="D32" s="1600"/>
      <c r="E32" s="1912">
        <v>0</v>
      </c>
      <c r="F32" s="1568"/>
      <c r="G32" s="1600"/>
      <c r="H32" s="1600"/>
      <c r="I32" s="1966">
        <v>375</v>
      </c>
      <c r="J32" s="1967"/>
      <c r="K32" s="2003"/>
      <c r="L32" s="2003"/>
      <c r="M32" s="1970">
        <v>0</v>
      </c>
      <c r="N32" s="1967"/>
      <c r="O32" s="2003"/>
      <c r="P32" s="2003"/>
      <c r="Q32" s="1966">
        <v>101</v>
      </c>
    </row>
    <row r="33" spans="1:33" s="345" customFormat="1" ht="15">
      <c r="A33" s="344">
        <v>19</v>
      </c>
      <c r="B33" s="1104"/>
      <c r="C33" s="1600"/>
      <c r="D33" s="1600"/>
      <c r="E33" s="1912">
        <v>0</v>
      </c>
      <c r="F33" s="1568"/>
      <c r="G33" s="1600"/>
      <c r="H33" s="1600"/>
      <c r="I33" s="1966">
        <v>358</v>
      </c>
      <c r="J33" s="1967"/>
      <c r="K33" s="2003"/>
      <c r="L33" s="2003"/>
      <c r="M33" s="1970">
        <v>0</v>
      </c>
      <c r="N33" s="1967"/>
      <c r="O33" s="2003"/>
      <c r="P33" s="2003"/>
      <c r="Q33" s="1966">
        <v>97</v>
      </c>
    </row>
    <row r="34" spans="1:33" s="345" customFormat="1" ht="15">
      <c r="A34" s="344">
        <v>20</v>
      </c>
      <c r="B34" s="1104"/>
      <c r="C34" s="1600"/>
      <c r="D34" s="1600"/>
      <c r="E34" s="1912">
        <v>0</v>
      </c>
      <c r="F34" s="1568"/>
      <c r="G34" s="1600"/>
      <c r="H34" s="1600"/>
      <c r="I34" s="1966">
        <v>348</v>
      </c>
      <c r="J34" s="1967"/>
      <c r="K34" s="2003"/>
      <c r="L34" s="2003"/>
      <c r="M34" s="1970">
        <v>0</v>
      </c>
      <c r="N34" s="1967"/>
      <c r="O34" s="2003"/>
      <c r="P34" s="2003"/>
      <c r="Q34" s="1966">
        <v>98</v>
      </c>
    </row>
    <row r="35" spans="1:33" s="345" customFormat="1" ht="15">
      <c r="A35" s="344">
        <v>21</v>
      </c>
      <c r="B35" s="1104"/>
      <c r="C35" s="1600"/>
      <c r="D35" s="1600"/>
      <c r="E35" s="1912">
        <v>0</v>
      </c>
      <c r="F35" s="1568"/>
      <c r="G35" s="1600"/>
      <c r="H35" s="1600"/>
      <c r="I35" s="1966">
        <v>347</v>
      </c>
      <c r="J35" s="1967"/>
      <c r="K35" s="2003"/>
      <c r="L35" s="2003"/>
      <c r="M35" s="1970">
        <v>0</v>
      </c>
      <c r="N35" s="1967"/>
      <c r="O35" s="2003"/>
      <c r="P35" s="2003"/>
      <c r="Q35" s="1966">
        <v>95</v>
      </c>
    </row>
    <row r="36" spans="1:33" s="345" customFormat="1" ht="15">
      <c r="A36" s="344">
        <v>22</v>
      </c>
      <c r="B36" s="1104"/>
      <c r="C36" s="1600"/>
      <c r="D36" s="1600"/>
      <c r="E36" s="1912">
        <v>0</v>
      </c>
      <c r="F36" s="1568"/>
      <c r="G36" s="1600"/>
      <c r="H36" s="1600"/>
      <c r="I36" s="1966">
        <v>326</v>
      </c>
      <c r="J36" s="1967"/>
      <c r="K36" s="2003"/>
      <c r="L36" s="2003"/>
      <c r="M36" s="1970">
        <v>0</v>
      </c>
      <c r="N36" s="1967"/>
      <c r="O36" s="2003"/>
      <c r="P36" s="2003"/>
      <c r="Q36" s="1966">
        <v>89</v>
      </c>
    </row>
    <row r="37" spans="1:33" s="345" customFormat="1" ht="15">
      <c r="A37" s="344">
        <v>23</v>
      </c>
      <c r="B37" s="1104"/>
      <c r="C37" s="1600"/>
      <c r="D37" s="1600"/>
      <c r="E37" s="1912">
        <v>0</v>
      </c>
      <c r="F37" s="1568"/>
      <c r="G37" s="1600"/>
      <c r="H37" s="1600"/>
      <c r="I37" s="1966">
        <v>279</v>
      </c>
      <c r="J37" s="1967"/>
      <c r="K37" s="2003"/>
      <c r="L37" s="2003"/>
      <c r="M37" s="1970">
        <v>0</v>
      </c>
      <c r="N37" s="1967"/>
      <c r="O37" s="2003"/>
      <c r="P37" s="2003"/>
      <c r="Q37" s="1966">
        <v>83</v>
      </c>
    </row>
    <row r="38" spans="1:33" s="345" customFormat="1" ht="15">
      <c r="A38" s="344" t="s">
        <v>19</v>
      </c>
      <c r="B38" s="1162"/>
      <c r="C38" s="1601"/>
      <c r="D38" s="1601"/>
      <c r="E38" s="1602">
        <f>SUM(E14:E37)</f>
        <v>0</v>
      </c>
      <c r="F38" s="1601"/>
      <c r="G38" s="1601"/>
      <c r="H38" s="1601"/>
      <c r="I38" s="1602">
        <f>SUM(I14:I37)</f>
        <v>8831</v>
      </c>
      <c r="J38" s="1601"/>
      <c r="K38" s="1601"/>
      <c r="L38" s="1601"/>
      <c r="M38" s="1602">
        <f>SUM(M14:M37)</f>
        <v>0</v>
      </c>
      <c r="N38" s="1764"/>
      <c r="O38" s="1601"/>
      <c r="P38" s="1601"/>
      <c r="Q38" s="1602">
        <f>SUM(Q14:Q37)</f>
        <v>2360</v>
      </c>
    </row>
    <row r="39" spans="1:33" s="335" customFormat="1" ht="12.75" customHeight="1">
      <c r="A39" s="335" t="s">
        <v>20</v>
      </c>
      <c r="R39" s="992"/>
      <c r="S39" s="992"/>
      <c r="T39" s="992"/>
      <c r="U39" s="992"/>
      <c r="V39" s="992"/>
      <c r="W39" s="992"/>
      <c r="X39" s="992"/>
      <c r="Y39" s="992"/>
      <c r="Z39" s="992"/>
      <c r="AA39" s="992"/>
      <c r="AB39" s="992"/>
      <c r="AC39" s="992"/>
      <c r="AD39" s="992"/>
      <c r="AE39" s="992"/>
      <c r="AF39" s="992"/>
      <c r="AG39" s="992"/>
    </row>
    <row r="40" spans="1:33" s="335" customFormat="1" ht="12.75" customHeight="1">
      <c r="A40" s="335" t="s">
        <v>21</v>
      </c>
      <c r="R40" s="992"/>
      <c r="S40" s="992"/>
      <c r="T40" s="992"/>
      <c r="U40" s="992"/>
      <c r="V40" s="992"/>
      <c r="W40" s="992"/>
      <c r="X40" s="992"/>
      <c r="Y40" s="992"/>
      <c r="Z40" s="992"/>
      <c r="AA40" s="992"/>
      <c r="AB40" s="992"/>
      <c r="AC40" s="992"/>
      <c r="AD40" s="992"/>
      <c r="AE40" s="992"/>
      <c r="AF40" s="992"/>
      <c r="AG40" s="992"/>
    </row>
    <row r="41" spans="1:33">
      <c r="A41" s="335" t="s">
        <v>563</v>
      </c>
      <c r="K41" s="335"/>
      <c r="L41" s="335"/>
      <c r="M41" s="335"/>
      <c r="N41" s="335"/>
      <c r="O41" s="335"/>
      <c r="P41" s="335"/>
      <c r="Q41" s="335"/>
      <c r="R41" s="993"/>
      <c r="S41" s="993"/>
      <c r="T41" s="993"/>
      <c r="U41" s="993"/>
      <c r="V41" s="993"/>
      <c r="W41" s="993"/>
      <c r="X41" s="993"/>
      <c r="Y41" s="993"/>
      <c r="Z41" s="993"/>
      <c r="AA41" s="993"/>
      <c r="AB41" s="993"/>
      <c r="AC41" s="993"/>
      <c r="AD41" s="993"/>
      <c r="AE41" s="993"/>
      <c r="AF41" s="993"/>
      <c r="AG41" s="993"/>
    </row>
    <row r="42" spans="1:33">
      <c r="A42" s="335" t="s">
        <v>23</v>
      </c>
      <c r="R42" s="993"/>
      <c r="S42" s="993"/>
      <c r="T42" s="993"/>
      <c r="U42" s="993"/>
      <c r="V42" s="993"/>
      <c r="W42" s="993"/>
      <c r="X42" s="993"/>
      <c r="Y42" s="993"/>
      <c r="Z42" s="993"/>
      <c r="AA42" s="993"/>
      <c r="AB42" s="993"/>
      <c r="AC42" s="993"/>
      <c r="AD42" s="993"/>
      <c r="AE42" s="993"/>
      <c r="AF42" s="993"/>
      <c r="AG42" s="993"/>
    </row>
    <row r="43" spans="1:33">
      <c r="R43" s="993"/>
      <c r="S43" s="993"/>
      <c r="T43" s="993"/>
      <c r="U43" s="993"/>
      <c r="V43" s="993"/>
      <c r="W43" s="993"/>
      <c r="X43" s="993"/>
      <c r="Y43" s="993"/>
      <c r="Z43" s="993"/>
      <c r="AA43" s="993"/>
      <c r="AB43" s="993"/>
      <c r="AC43" s="993"/>
      <c r="AD43" s="993"/>
      <c r="AE43" s="993"/>
      <c r="AF43" s="993"/>
      <c r="AG43" s="993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rgb="FF92D050"/>
  </sheetPr>
  <dimension ref="A1:AG43"/>
  <sheetViews>
    <sheetView topLeftCell="A7" zoomScale="115" zoomScaleNormal="115" workbookViewId="0">
      <selection activeCell="V44" sqref="V44"/>
    </sheetView>
  </sheetViews>
  <sheetFormatPr defaultColWidth="9.140625" defaultRowHeight="12.75"/>
  <cols>
    <col min="1" max="1" width="5.42578125" style="358" customWidth="1"/>
    <col min="2" max="3" width="11.28515625" style="358" customWidth="1"/>
    <col min="4" max="4" width="11.28515625" style="358" hidden="1" customWidth="1"/>
    <col min="5" max="7" width="11.28515625" style="358" customWidth="1"/>
    <col min="8" max="8" width="11.28515625" style="358" hidden="1" customWidth="1"/>
    <col min="9" max="11" width="11.28515625" style="358" customWidth="1"/>
    <col min="12" max="12" width="11.28515625" style="358" hidden="1" customWidth="1"/>
    <col min="13" max="15" width="11.28515625" style="358" customWidth="1"/>
    <col min="16" max="16" width="11.28515625" style="358" hidden="1" customWidth="1"/>
    <col min="17" max="17" width="11.28515625" style="358" customWidth="1"/>
    <col min="18" max="16384" width="9.140625" style="358"/>
  </cols>
  <sheetData>
    <row r="1" spans="1:33" s="347" customFormat="1" ht="18.75" customHeight="1">
      <c r="B1" s="2541" t="s">
        <v>405</v>
      </c>
      <c r="C1" s="2083"/>
      <c r="D1" s="2083"/>
      <c r="E1" s="2083"/>
      <c r="F1" s="2083"/>
      <c r="J1" s="799" t="s">
        <v>171</v>
      </c>
      <c r="N1" s="2536" t="s">
        <v>78</v>
      </c>
      <c r="O1" s="2536"/>
      <c r="P1" s="2536"/>
      <c r="Q1" s="2536"/>
      <c r="R1" s="990"/>
      <c r="S1" s="990"/>
      <c r="T1" s="990"/>
      <c r="U1" s="990"/>
      <c r="V1" s="990"/>
      <c r="W1" s="990"/>
      <c r="X1" s="990"/>
      <c r="Y1" s="990"/>
      <c r="Z1" s="990"/>
      <c r="AA1" s="990"/>
      <c r="AB1" s="990"/>
      <c r="AC1" s="990"/>
      <c r="AD1" s="990"/>
      <c r="AE1" s="990"/>
      <c r="AF1" s="990"/>
      <c r="AG1" s="990"/>
    </row>
    <row r="2" spans="1:33" s="347" customFormat="1" ht="10.5" customHeight="1">
      <c r="B2" s="2537" t="s">
        <v>1</v>
      </c>
      <c r="C2" s="2090"/>
      <c r="D2" s="2090"/>
      <c r="E2" s="2090"/>
      <c r="F2" s="2090"/>
      <c r="N2" s="2537" t="s">
        <v>2</v>
      </c>
      <c r="O2" s="2538"/>
      <c r="P2" s="2538"/>
      <c r="Q2" s="2538"/>
      <c r="R2" s="990"/>
      <c r="S2" s="990"/>
      <c r="T2" s="990"/>
      <c r="U2" s="990"/>
      <c r="V2" s="990"/>
      <c r="W2" s="990"/>
      <c r="X2" s="990"/>
      <c r="Y2" s="990"/>
      <c r="Z2" s="990"/>
      <c r="AA2" s="990"/>
      <c r="AB2" s="990"/>
      <c r="AC2" s="990"/>
      <c r="AD2" s="990"/>
      <c r="AE2" s="990"/>
      <c r="AF2" s="990"/>
      <c r="AG2" s="990"/>
    </row>
    <row r="3" spans="1:33" s="347" customFormat="1" ht="13.5" customHeight="1">
      <c r="N3" s="347" t="s">
        <v>3</v>
      </c>
      <c r="O3" s="347" t="s">
        <v>568</v>
      </c>
      <c r="R3" s="990"/>
      <c r="S3" s="990"/>
      <c r="T3" s="990"/>
      <c r="U3" s="990"/>
      <c r="V3" s="990"/>
      <c r="W3" s="990"/>
      <c r="X3" s="990"/>
      <c r="Y3" s="990"/>
      <c r="Z3" s="990"/>
      <c r="AA3" s="990"/>
      <c r="AB3" s="990"/>
      <c r="AC3" s="990"/>
      <c r="AD3" s="990"/>
      <c r="AE3" s="990"/>
      <c r="AF3" s="990"/>
      <c r="AG3" s="990"/>
    </row>
    <row r="4" spans="1:33" s="347" customFormat="1" ht="15" customHeight="1">
      <c r="B4" s="2540" t="s">
        <v>4</v>
      </c>
      <c r="C4" s="2083"/>
      <c r="D4" s="349"/>
      <c r="E4" s="990"/>
      <c r="F4" s="990"/>
      <c r="G4" s="990"/>
      <c r="H4" s="990"/>
      <c r="I4" s="895" t="s">
        <v>5</v>
      </c>
      <c r="J4" s="348"/>
      <c r="K4" s="348"/>
      <c r="L4" s="348"/>
      <c r="O4" s="1194" t="s">
        <v>79</v>
      </c>
      <c r="R4" s="990"/>
      <c r="S4" s="990"/>
      <c r="T4" s="990"/>
      <c r="U4" s="990"/>
      <c r="V4" s="990"/>
      <c r="W4" s="990"/>
      <c r="X4" s="990"/>
      <c r="Y4" s="990"/>
      <c r="Z4" s="990"/>
      <c r="AA4" s="990"/>
      <c r="AB4" s="990"/>
      <c r="AC4" s="990"/>
      <c r="AD4" s="990"/>
      <c r="AE4" s="990"/>
      <c r="AF4" s="990"/>
      <c r="AG4" s="990"/>
    </row>
    <row r="5" spans="1:33" s="347" customFormat="1" ht="9.75" customHeight="1">
      <c r="B5" s="2539" t="s">
        <v>7</v>
      </c>
      <c r="C5" s="2081"/>
      <c r="D5" s="348"/>
      <c r="E5" s="348"/>
      <c r="R5" s="990"/>
      <c r="S5" s="990"/>
      <c r="T5" s="990"/>
      <c r="U5" s="990"/>
      <c r="V5" s="990"/>
      <c r="W5" s="990"/>
      <c r="X5" s="990"/>
      <c r="Y5" s="990"/>
      <c r="Z5" s="990"/>
      <c r="AA5" s="990"/>
      <c r="AB5" s="990"/>
      <c r="AC5" s="990"/>
      <c r="AD5" s="990"/>
      <c r="AE5" s="990"/>
      <c r="AF5" s="990"/>
      <c r="AG5" s="990"/>
    </row>
    <row r="6" spans="1:33" s="347" customFormat="1" ht="12" customHeight="1">
      <c r="A6" s="2547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90"/>
      <c r="S6" s="990"/>
      <c r="T6" s="990"/>
      <c r="U6" s="990"/>
      <c r="V6" s="990"/>
      <c r="W6" s="990"/>
      <c r="X6" s="990"/>
      <c r="Y6" s="990"/>
      <c r="Z6" s="990"/>
      <c r="AA6" s="990"/>
      <c r="AB6" s="990"/>
      <c r="AC6" s="990"/>
      <c r="AD6" s="990"/>
      <c r="AE6" s="990"/>
      <c r="AF6" s="990"/>
      <c r="AG6" s="990"/>
    </row>
    <row r="7" spans="1:33" s="347" customFormat="1" ht="15.75">
      <c r="A7" s="2548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90"/>
      <c r="S7" s="990"/>
      <c r="T7" s="990"/>
      <c r="U7" s="990"/>
      <c r="V7" s="990"/>
      <c r="W7" s="990"/>
      <c r="X7" s="990"/>
      <c r="Y7" s="990"/>
      <c r="Z7" s="990"/>
      <c r="AA7" s="990"/>
      <c r="AB7" s="990"/>
      <c r="AC7" s="990"/>
      <c r="AD7" s="990"/>
      <c r="AE7" s="990"/>
      <c r="AF7" s="990"/>
      <c r="AG7" s="990"/>
    </row>
    <row r="8" spans="1:33" s="347" customFormat="1" ht="9" customHeight="1">
      <c r="A8" s="1254">
        <v>1520</v>
      </c>
      <c r="B8" s="1254">
        <v>1526</v>
      </c>
      <c r="R8" s="990"/>
      <c r="S8" s="990"/>
      <c r="T8" s="990"/>
      <c r="U8" s="990"/>
      <c r="V8" s="990"/>
      <c r="W8" s="990"/>
      <c r="X8" s="990"/>
      <c r="Y8" s="990"/>
      <c r="Z8" s="990"/>
      <c r="AA8" s="990"/>
      <c r="AB8" s="990"/>
      <c r="AC8" s="990"/>
      <c r="AD8" s="990"/>
      <c r="AE8" s="990"/>
      <c r="AF8" s="990"/>
      <c r="AG8" s="990"/>
    </row>
    <row r="9" spans="1:33" s="347" customFormat="1">
      <c r="A9" s="2544" t="s">
        <v>9</v>
      </c>
      <c r="B9" s="2549" t="s">
        <v>10</v>
      </c>
      <c r="C9" s="2550"/>
      <c r="D9" s="2550"/>
      <c r="E9" s="2550"/>
      <c r="F9" s="2550"/>
      <c r="G9" s="2550"/>
      <c r="H9" s="2550"/>
      <c r="I9" s="2551"/>
      <c r="J9" s="2549" t="s">
        <v>11</v>
      </c>
      <c r="K9" s="2550"/>
      <c r="L9" s="2550"/>
      <c r="M9" s="2550"/>
      <c r="N9" s="2550"/>
      <c r="O9" s="2550"/>
      <c r="P9" s="2550"/>
      <c r="Q9" s="2551"/>
      <c r="R9" s="990"/>
      <c r="S9" s="990"/>
      <c r="T9" s="990"/>
      <c r="U9" s="990"/>
      <c r="V9" s="990"/>
      <c r="W9" s="990"/>
      <c r="X9" s="990"/>
      <c r="Y9" s="990"/>
      <c r="Z9" s="990"/>
      <c r="AA9" s="990"/>
      <c r="AB9" s="990"/>
      <c r="AC9" s="990"/>
      <c r="AD9" s="990"/>
      <c r="AE9" s="990"/>
      <c r="AF9" s="990"/>
      <c r="AG9" s="990"/>
    </row>
    <row r="10" spans="1:33" s="347" customFormat="1">
      <c r="A10" s="2545"/>
      <c r="B10" s="2542" t="s">
        <v>80</v>
      </c>
      <c r="C10" s="2543"/>
      <c r="D10" s="2543"/>
      <c r="E10" s="2552"/>
      <c r="F10" s="2542" t="s">
        <v>81</v>
      </c>
      <c r="G10" s="2097"/>
      <c r="H10" s="2097"/>
      <c r="I10" s="2098"/>
      <c r="J10" s="2542" t="s">
        <v>80</v>
      </c>
      <c r="K10" s="2543"/>
      <c r="L10" s="2543"/>
      <c r="M10" s="2552"/>
      <c r="N10" s="2542" t="s">
        <v>81</v>
      </c>
      <c r="O10" s="2543"/>
      <c r="P10" s="2543"/>
      <c r="Q10" s="2552"/>
      <c r="R10" s="990"/>
      <c r="S10" s="990"/>
      <c r="T10" s="990"/>
      <c r="U10" s="990"/>
      <c r="V10" s="990"/>
      <c r="W10" s="990"/>
      <c r="X10" s="990"/>
      <c r="Y10" s="990"/>
      <c r="Z10" s="990"/>
      <c r="AA10" s="990"/>
      <c r="AB10" s="990"/>
      <c r="AC10" s="990"/>
      <c r="AD10" s="990"/>
      <c r="AE10" s="990"/>
      <c r="AF10" s="990"/>
      <c r="AG10" s="990"/>
    </row>
    <row r="11" spans="1:33" s="347" customFormat="1">
      <c r="A11" s="2545"/>
      <c r="B11" s="2542" t="s">
        <v>14</v>
      </c>
      <c r="C11" s="2543"/>
      <c r="E11" s="351">
        <v>2400</v>
      </c>
      <c r="F11" s="2542" t="s">
        <v>14</v>
      </c>
      <c r="G11" s="2543"/>
      <c r="H11" s="350"/>
      <c r="I11" s="351">
        <v>4800</v>
      </c>
      <c r="J11" s="2542" t="s">
        <v>14</v>
      </c>
      <c r="K11" s="2543"/>
      <c r="L11" s="350"/>
      <c r="M11" s="351">
        <f>E11</f>
        <v>2400</v>
      </c>
      <c r="N11" s="2542" t="s">
        <v>14</v>
      </c>
      <c r="O11" s="2543"/>
      <c r="P11" s="350"/>
      <c r="Q11" s="351">
        <f>I11</f>
        <v>4800</v>
      </c>
      <c r="R11" s="990"/>
      <c r="S11" s="990"/>
      <c r="T11" s="990"/>
      <c r="U11" s="990"/>
      <c r="V11" s="990"/>
      <c r="W11" s="990"/>
      <c r="X11" s="990"/>
      <c r="Y11" s="990"/>
      <c r="Z11" s="990"/>
      <c r="AA11" s="990"/>
      <c r="AB11" s="990"/>
      <c r="AC11" s="990"/>
      <c r="AD11" s="990"/>
      <c r="AE11" s="990"/>
      <c r="AF11" s="990"/>
      <c r="AG11" s="990"/>
    </row>
    <row r="12" spans="1:33" s="353" customFormat="1" ht="35.25" customHeight="1">
      <c r="A12" s="2546"/>
      <c r="B12" s="352" t="s">
        <v>16</v>
      </c>
      <c r="C12" s="352" t="s">
        <v>17</v>
      </c>
      <c r="D12" s="352"/>
      <c r="E12" s="352" t="s">
        <v>18</v>
      </c>
      <c r="F12" s="352" t="s">
        <v>16</v>
      </c>
      <c r="G12" s="352" t="s">
        <v>17</v>
      </c>
      <c r="H12" s="352"/>
      <c r="I12" s="352" t="s">
        <v>18</v>
      </c>
      <c r="J12" s="352" t="s">
        <v>16</v>
      </c>
      <c r="K12" s="352" t="s">
        <v>17</v>
      </c>
      <c r="L12" s="352"/>
      <c r="M12" s="352" t="s">
        <v>18</v>
      </c>
      <c r="N12" s="352" t="s">
        <v>16</v>
      </c>
      <c r="O12" s="352" t="s">
        <v>17</v>
      </c>
      <c r="P12" s="352"/>
      <c r="Q12" s="352" t="s">
        <v>18</v>
      </c>
    </row>
    <row r="13" spans="1:33" s="355" customFormat="1" ht="11.25">
      <c r="A13" s="354">
        <v>1</v>
      </c>
      <c r="B13" s="354">
        <v>2</v>
      </c>
      <c r="C13" s="354">
        <v>3</v>
      </c>
      <c r="D13" s="354"/>
      <c r="E13" s="354">
        <v>4</v>
      </c>
      <c r="F13" s="354">
        <v>5</v>
      </c>
      <c r="G13" s="354">
        <v>6</v>
      </c>
      <c r="H13" s="354"/>
      <c r="I13" s="354">
        <v>7</v>
      </c>
      <c r="J13" s="354">
        <v>8</v>
      </c>
      <c r="K13" s="354">
        <v>9</v>
      </c>
      <c r="L13" s="354"/>
      <c r="M13" s="354">
        <v>10</v>
      </c>
      <c r="N13" s="354">
        <v>11</v>
      </c>
      <c r="O13" s="354">
        <v>12</v>
      </c>
      <c r="P13" s="354"/>
      <c r="Q13" s="354">
        <v>13</v>
      </c>
    </row>
    <row r="14" spans="1:33" s="353" customFormat="1" ht="15">
      <c r="A14" s="356">
        <v>0</v>
      </c>
      <c r="B14" s="1116"/>
      <c r="C14" s="1603"/>
      <c r="D14" s="1603"/>
      <c r="E14" s="1781">
        <v>175</v>
      </c>
      <c r="F14" s="1604"/>
      <c r="G14" s="1603"/>
      <c r="H14" s="1603"/>
      <c r="I14" s="1781">
        <v>247</v>
      </c>
      <c r="J14" s="1604"/>
      <c r="K14" s="1603"/>
      <c r="L14" s="1603"/>
      <c r="M14" s="1781">
        <v>57</v>
      </c>
      <c r="N14" s="1604"/>
      <c r="O14" s="1603"/>
      <c r="P14" s="1603"/>
      <c r="Q14" s="1781">
        <v>121</v>
      </c>
    </row>
    <row r="15" spans="1:33" s="1407" customFormat="1" ht="15">
      <c r="A15" s="1406">
        <v>1</v>
      </c>
      <c r="B15" s="1116"/>
      <c r="C15" s="1603"/>
      <c r="D15" s="1603"/>
      <c r="E15" s="1781">
        <v>172</v>
      </c>
      <c r="F15" s="1604"/>
      <c r="G15" s="1603"/>
      <c r="H15" s="1603"/>
      <c r="I15" s="1781">
        <v>231</v>
      </c>
      <c r="J15" s="1604"/>
      <c r="K15" s="1603"/>
      <c r="L15" s="1603"/>
      <c r="M15" s="1781">
        <v>57</v>
      </c>
      <c r="N15" s="1604"/>
      <c r="O15" s="1603"/>
      <c r="P15" s="1603"/>
      <c r="Q15" s="1781">
        <v>118</v>
      </c>
    </row>
    <row r="16" spans="1:33" s="353" customFormat="1" ht="15">
      <c r="A16" s="356">
        <v>2</v>
      </c>
      <c r="B16" s="1116"/>
      <c r="C16" s="1603"/>
      <c r="D16" s="1603"/>
      <c r="E16" s="1781">
        <v>165</v>
      </c>
      <c r="F16" s="1604"/>
      <c r="G16" s="1603"/>
      <c r="H16" s="1603"/>
      <c r="I16" s="1781">
        <v>223</v>
      </c>
      <c r="J16" s="1604"/>
      <c r="K16" s="1603"/>
      <c r="L16" s="1603"/>
      <c r="M16" s="1781">
        <v>55</v>
      </c>
      <c r="N16" s="1604"/>
      <c r="O16" s="1603"/>
      <c r="P16" s="1603"/>
      <c r="Q16" s="1781">
        <v>117</v>
      </c>
    </row>
    <row r="17" spans="1:17" s="353" customFormat="1" ht="15">
      <c r="A17" s="356">
        <v>3</v>
      </c>
      <c r="B17" s="1116"/>
      <c r="C17" s="1603"/>
      <c r="D17" s="1603"/>
      <c r="E17" s="1781">
        <v>162</v>
      </c>
      <c r="F17" s="1604"/>
      <c r="G17" s="1603"/>
      <c r="H17" s="1603"/>
      <c r="I17" s="1781">
        <v>215</v>
      </c>
      <c r="J17" s="1604"/>
      <c r="K17" s="1603"/>
      <c r="L17" s="1603"/>
      <c r="M17" s="1781">
        <v>51</v>
      </c>
      <c r="N17" s="1604"/>
      <c r="O17" s="1603"/>
      <c r="P17" s="1603"/>
      <c r="Q17" s="1781">
        <v>113</v>
      </c>
    </row>
    <row r="18" spans="1:17" s="353" customFormat="1" ht="15">
      <c r="A18" s="356">
        <v>4</v>
      </c>
      <c r="B18" s="1116"/>
      <c r="C18" s="1603"/>
      <c r="D18" s="1603"/>
      <c r="E18" s="1781">
        <v>156</v>
      </c>
      <c r="F18" s="1604"/>
      <c r="G18" s="1603"/>
      <c r="H18" s="1603"/>
      <c r="I18" s="1781">
        <v>212</v>
      </c>
      <c r="J18" s="1604"/>
      <c r="K18" s="1603"/>
      <c r="L18" s="1603"/>
      <c r="M18" s="1781">
        <v>45</v>
      </c>
      <c r="N18" s="1604"/>
      <c r="O18" s="1603"/>
      <c r="P18" s="1603"/>
      <c r="Q18" s="1781">
        <v>114</v>
      </c>
    </row>
    <row r="19" spans="1:17" s="353" customFormat="1" ht="15">
      <c r="A19" s="356">
        <v>5</v>
      </c>
      <c r="B19" s="1116"/>
      <c r="C19" s="1603"/>
      <c r="D19" s="1603"/>
      <c r="E19" s="1781">
        <v>229</v>
      </c>
      <c r="F19" s="1604"/>
      <c r="G19" s="1603"/>
      <c r="H19" s="1603"/>
      <c r="I19" s="1781">
        <v>230</v>
      </c>
      <c r="J19" s="1604"/>
      <c r="K19" s="1603"/>
      <c r="L19" s="1603"/>
      <c r="M19" s="1781">
        <v>48</v>
      </c>
      <c r="N19" s="1604"/>
      <c r="O19" s="1603"/>
      <c r="P19" s="1603"/>
      <c r="Q19" s="1781">
        <v>114</v>
      </c>
    </row>
    <row r="20" spans="1:17" s="353" customFormat="1" ht="15">
      <c r="A20" s="356">
        <v>6</v>
      </c>
      <c r="B20" s="1116"/>
      <c r="C20" s="1603"/>
      <c r="D20" s="1603"/>
      <c r="E20" s="1781">
        <v>252</v>
      </c>
      <c r="F20" s="1604"/>
      <c r="G20" s="1603"/>
      <c r="H20" s="1603"/>
      <c r="I20" s="1781">
        <v>273</v>
      </c>
      <c r="J20" s="1604"/>
      <c r="K20" s="1603"/>
      <c r="L20" s="1603"/>
      <c r="M20" s="1781">
        <v>54</v>
      </c>
      <c r="N20" s="1604"/>
      <c r="O20" s="1603"/>
      <c r="P20" s="1603"/>
      <c r="Q20" s="1781">
        <v>121</v>
      </c>
    </row>
    <row r="21" spans="1:17" s="353" customFormat="1" ht="15">
      <c r="A21" s="356">
        <v>7</v>
      </c>
      <c r="B21" s="1116"/>
      <c r="C21" s="1603"/>
      <c r="D21" s="1603"/>
      <c r="E21" s="1781">
        <v>342</v>
      </c>
      <c r="F21" s="1604"/>
      <c r="G21" s="1603"/>
      <c r="H21" s="1603"/>
      <c r="I21" s="1781">
        <v>354</v>
      </c>
      <c r="J21" s="1604"/>
      <c r="K21" s="1603"/>
      <c r="L21" s="1603"/>
      <c r="M21" s="1781">
        <v>62</v>
      </c>
      <c r="N21" s="1604"/>
      <c r="O21" s="1603"/>
      <c r="P21" s="1603"/>
      <c r="Q21" s="1781">
        <v>125</v>
      </c>
    </row>
    <row r="22" spans="1:17" s="353" customFormat="1" ht="15">
      <c r="A22" s="356">
        <v>8</v>
      </c>
      <c r="B22" s="1116"/>
      <c r="C22" s="1603"/>
      <c r="D22" s="1603"/>
      <c r="E22" s="1781">
        <v>469</v>
      </c>
      <c r="F22" s="1604"/>
      <c r="G22" s="1603"/>
      <c r="H22" s="1603"/>
      <c r="I22" s="1781">
        <v>427</v>
      </c>
      <c r="J22" s="1604"/>
      <c r="K22" s="1603"/>
      <c r="L22" s="1603"/>
      <c r="M22" s="1781">
        <v>72</v>
      </c>
      <c r="N22" s="1604"/>
      <c r="O22" s="1603"/>
      <c r="P22" s="1603"/>
      <c r="Q22" s="1781">
        <v>140</v>
      </c>
    </row>
    <row r="23" spans="1:17" s="353" customFormat="1" ht="15">
      <c r="A23" s="356">
        <v>9</v>
      </c>
      <c r="B23" s="1116"/>
      <c r="C23" s="1603"/>
      <c r="D23" s="1603"/>
      <c r="E23" s="1781">
        <v>533</v>
      </c>
      <c r="F23" s="1604"/>
      <c r="G23" s="1603"/>
      <c r="H23" s="1603"/>
      <c r="I23" s="1781">
        <v>466</v>
      </c>
      <c r="J23" s="1604"/>
      <c r="K23" s="1603"/>
      <c r="L23" s="1603"/>
      <c r="M23" s="1781">
        <v>72</v>
      </c>
      <c r="N23" s="1604"/>
      <c r="O23" s="1603"/>
      <c r="P23" s="1603"/>
      <c r="Q23" s="1781">
        <v>146</v>
      </c>
    </row>
    <row r="24" spans="1:17" s="353" customFormat="1" ht="15">
      <c r="A24" s="356">
        <v>10</v>
      </c>
      <c r="B24" s="1116"/>
      <c r="C24" s="1603"/>
      <c r="D24" s="1603"/>
      <c r="E24" s="1781">
        <v>510</v>
      </c>
      <c r="F24" s="1604"/>
      <c r="G24" s="1603"/>
      <c r="H24" s="1603"/>
      <c r="I24" s="1781">
        <v>495</v>
      </c>
      <c r="J24" s="1604"/>
      <c r="K24" s="1603"/>
      <c r="L24" s="1603"/>
      <c r="M24" s="1781">
        <v>71</v>
      </c>
      <c r="N24" s="1604"/>
      <c r="O24" s="1603"/>
      <c r="P24" s="1603"/>
      <c r="Q24" s="1781">
        <v>153</v>
      </c>
    </row>
    <row r="25" spans="1:17" s="353" customFormat="1" ht="15">
      <c r="A25" s="356">
        <v>11</v>
      </c>
      <c r="B25" s="1116"/>
      <c r="C25" s="1603"/>
      <c r="D25" s="1603"/>
      <c r="E25" s="1781">
        <v>514</v>
      </c>
      <c r="F25" s="1604"/>
      <c r="G25" s="1603"/>
      <c r="H25" s="1603"/>
      <c r="I25" s="1781">
        <v>491</v>
      </c>
      <c r="J25" s="1604"/>
      <c r="K25" s="1603"/>
      <c r="L25" s="1603"/>
      <c r="M25" s="1781">
        <v>79</v>
      </c>
      <c r="N25" s="1604"/>
      <c r="O25" s="1603"/>
      <c r="P25" s="1603"/>
      <c r="Q25" s="1781">
        <v>149</v>
      </c>
    </row>
    <row r="26" spans="1:17" s="353" customFormat="1" ht="15">
      <c r="A26" s="356">
        <v>12</v>
      </c>
      <c r="B26" s="1116"/>
      <c r="C26" s="1603"/>
      <c r="D26" s="1603"/>
      <c r="E26" s="1781">
        <v>526</v>
      </c>
      <c r="F26" s="1604"/>
      <c r="G26" s="1603"/>
      <c r="H26" s="1603"/>
      <c r="I26" s="1781">
        <v>490</v>
      </c>
      <c r="J26" s="1604"/>
      <c r="K26" s="1603"/>
      <c r="L26" s="1603"/>
      <c r="M26" s="1781">
        <v>86</v>
      </c>
      <c r="N26" s="1604"/>
      <c r="O26" s="1603"/>
      <c r="P26" s="1603"/>
      <c r="Q26" s="1781">
        <v>156</v>
      </c>
    </row>
    <row r="27" spans="1:17" s="353" customFormat="1" ht="15">
      <c r="A27" s="356">
        <v>13</v>
      </c>
      <c r="B27" s="1116"/>
      <c r="C27" s="1603"/>
      <c r="D27" s="1603"/>
      <c r="E27" s="1781">
        <v>491</v>
      </c>
      <c r="F27" s="1604"/>
      <c r="G27" s="1603"/>
      <c r="H27" s="1603"/>
      <c r="I27" s="1781">
        <v>493</v>
      </c>
      <c r="J27" s="1604"/>
      <c r="K27" s="1603"/>
      <c r="L27" s="1603"/>
      <c r="M27" s="1781">
        <v>77</v>
      </c>
      <c r="N27" s="1604"/>
      <c r="O27" s="1603"/>
      <c r="P27" s="1603"/>
      <c r="Q27" s="1781">
        <v>150</v>
      </c>
    </row>
    <row r="28" spans="1:17" s="353" customFormat="1" ht="15">
      <c r="A28" s="356">
        <v>14</v>
      </c>
      <c r="B28" s="1116"/>
      <c r="C28" s="1603"/>
      <c r="D28" s="1603"/>
      <c r="E28" s="1781">
        <v>490</v>
      </c>
      <c r="F28" s="1604"/>
      <c r="G28" s="1603"/>
      <c r="H28" s="1603"/>
      <c r="I28" s="1781">
        <v>507</v>
      </c>
      <c r="J28" s="1604"/>
      <c r="K28" s="1603"/>
      <c r="L28" s="1603"/>
      <c r="M28" s="1781">
        <v>76</v>
      </c>
      <c r="N28" s="1604"/>
      <c r="O28" s="1603"/>
      <c r="P28" s="1603"/>
      <c r="Q28" s="1781">
        <v>162</v>
      </c>
    </row>
    <row r="29" spans="1:17" s="353" customFormat="1" ht="15">
      <c r="A29" s="356">
        <v>15</v>
      </c>
      <c r="B29" s="1116"/>
      <c r="C29" s="1603"/>
      <c r="D29" s="1603"/>
      <c r="E29" s="1781">
        <v>494</v>
      </c>
      <c r="F29" s="1604"/>
      <c r="G29" s="1603"/>
      <c r="H29" s="1603"/>
      <c r="I29" s="1781">
        <v>495</v>
      </c>
      <c r="J29" s="1604"/>
      <c r="K29" s="1603"/>
      <c r="L29" s="1603"/>
      <c r="M29" s="1781">
        <v>79</v>
      </c>
      <c r="N29" s="1604"/>
      <c r="O29" s="1603"/>
      <c r="P29" s="1603"/>
      <c r="Q29" s="1781">
        <v>162</v>
      </c>
    </row>
    <row r="30" spans="1:17" s="353" customFormat="1" ht="15">
      <c r="A30" s="356">
        <v>16</v>
      </c>
      <c r="B30" s="1116"/>
      <c r="C30" s="1603"/>
      <c r="D30" s="1603"/>
      <c r="E30" s="1781">
        <v>471</v>
      </c>
      <c r="F30" s="1604"/>
      <c r="G30" s="1603"/>
      <c r="H30" s="1603"/>
      <c r="I30" s="1781">
        <v>465</v>
      </c>
      <c r="J30" s="1604"/>
      <c r="K30" s="1603"/>
      <c r="L30" s="1603"/>
      <c r="M30" s="1781">
        <v>79</v>
      </c>
      <c r="N30" s="1604"/>
      <c r="O30" s="1603"/>
      <c r="P30" s="1603"/>
      <c r="Q30" s="1781">
        <v>156</v>
      </c>
    </row>
    <row r="31" spans="1:17" s="357" customFormat="1" ht="15">
      <c r="A31" s="356">
        <v>17</v>
      </c>
      <c r="B31" s="1116"/>
      <c r="C31" s="1603"/>
      <c r="D31" s="1603"/>
      <c r="E31" s="1781">
        <v>358</v>
      </c>
      <c r="F31" s="1604"/>
      <c r="G31" s="1603"/>
      <c r="H31" s="1603"/>
      <c r="I31" s="1781">
        <v>425</v>
      </c>
      <c r="J31" s="1604"/>
      <c r="K31" s="1603"/>
      <c r="L31" s="1603"/>
      <c r="M31" s="1781">
        <v>70</v>
      </c>
      <c r="N31" s="1604"/>
      <c r="O31" s="1603"/>
      <c r="P31" s="1603"/>
      <c r="Q31" s="1781">
        <v>151</v>
      </c>
    </row>
    <row r="32" spans="1:17" s="357" customFormat="1" ht="15">
      <c r="A32" s="356">
        <v>18</v>
      </c>
      <c r="B32" s="1116"/>
      <c r="C32" s="1603"/>
      <c r="D32" s="1603"/>
      <c r="E32" s="1781">
        <v>287</v>
      </c>
      <c r="F32" s="1604"/>
      <c r="G32" s="1603"/>
      <c r="H32" s="1603"/>
      <c r="I32" s="1781">
        <v>385</v>
      </c>
      <c r="J32" s="1604"/>
      <c r="K32" s="1603"/>
      <c r="L32" s="1603"/>
      <c r="M32" s="1781">
        <v>66</v>
      </c>
      <c r="N32" s="1604"/>
      <c r="O32" s="1603"/>
      <c r="P32" s="1603"/>
      <c r="Q32" s="1781">
        <v>129</v>
      </c>
    </row>
    <row r="33" spans="1:33" s="357" customFormat="1" ht="15">
      <c r="A33" s="356">
        <v>19</v>
      </c>
      <c r="B33" s="1116"/>
      <c r="C33" s="1603"/>
      <c r="D33" s="1603"/>
      <c r="E33" s="1781">
        <v>244</v>
      </c>
      <c r="F33" s="1604"/>
      <c r="G33" s="1603"/>
      <c r="H33" s="1603"/>
      <c r="I33" s="1781">
        <v>370</v>
      </c>
      <c r="J33" s="1604"/>
      <c r="K33" s="1603"/>
      <c r="L33" s="1603"/>
      <c r="M33" s="1781">
        <v>66</v>
      </c>
      <c r="N33" s="1604"/>
      <c r="O33" s="1603"/>
      <c r="P33" s="1603"/>
      <c r="Q33" s="1781">
        <v>129</v>
      </c>
    </row>
    <row r="34" spans="1:33" s="357" customFormat="1" ht="15">
      <c r="A34" s="356">
        <v>20</v>
      </c>
      <c r="B34" s="1116"/>
      <c r="C34" s="1603"/>
      <c r="D34" s="1603"/>
      <c r="E34" s="1781">
        <v>216</v>
      </c>
      <c r="F34" s="1604"/>
      <c r="G34" s="1603"/>
      <c r="H34" s="1603"/>
      <c r="I34" s="1781">
        <v>356</v>
      </c>
      <c r="J34" s="1604"/>
      <c r="K34" s="1603"/>
      <c r="L34" s="1603"/>
      <c r="M34" s="1781">
        <v>65</v>
      </c>
      <c r="N34" s="1604"/>
      <c r="O34" s="1603"/>
      <c r="P34" s="1603"/>
      <c r="Q34" s="1781">
        <v>126</v>
      </c>
    </row>
    <row r="35" spans="1:33" s="357" customFormat="1" ht="15">
      <c r="A35" s="356">
        <v>21</v>
      </c>
      <c r="B35" s="1116"/>
      <c r="C35" s="1603"/>
      <c r="D35" s="1603"/>
      <c r="E35" s="1781">
        <v>195</v>
      </c>
      <c r="F35" s="1604"/>
      <c r="G35" s="1603"/>
      <c r="H35" s="1603"/>
      <c r="I35" s="1781">
        <v>339</v>
      </c>
      <c r="J35" s="1604"/>
      <c r="K35" s="1603"/>
      <c r="L35" s="1603"/>
      <c r="M35" s="1781">
        <v>63</v>
      </c>
      <c r="N35" s="1604"/>
      <c r="O35" s="1603"/>
      <c r="P35" s="1603"/>
      <c r="Q35" s="1781">
        <v>121</v>
      </c>
    </row>
    <row r="36" spans="1:33" s="357" customFormat="1" ht="15">
      <c r="A36" s="356">
        <v>22</v>
      </c>
      <c r="B36" s="1116"/>
      <c r="C36" s="1603"/>
      <c r="D36" s="1603"/>
      <c r="E36" s="1781">
        <v>194</v>
      </c>
      <c r="F36" s="1604"/>
      <c r="G36" s="1603"/>
      <c r="H36" s="1603"/>
      <c r="I36" s="1781">
        <v>308</v>
      </c>
      <c r="J36" s="1604"/>
      <c r="K36" s="1603"/>
      <c r="L36" s="1603"/>
      <c r="M36" s="1781">
        <v>69</v>
      </c>
      <c r="N36" s="1604"/>
      <c r="O36" s="1603"/>
      <c r="P36" s="1603"/>
      <c r="Q36" s="1781">
        <v>118</v>
      </c>
    </row>
    <row r="37" spans="1:33" s="357" customFormat="1" ht="15">
      <c r="A37" s="356">
        <v>23</v>
      </c>
      <c r="B37" s="1116"/>
      <c r="C37" s="1603"/>
      <c r="D37" s="1603"/>
      <c r="E37" s="1781">
        <v>189</v>
      </c>
      <c r="F37" s="1604"/>
      <c r="G37" s="1603"/>
      <c r="H37" s="1603"/>
      <c r="I37" s="1781">
        <v>279</v>
      </c>
      <c r="J37" s="1604"/>
      <c r="K37" s="1603"/>
      <c r="L37" s="1603"/>
      <c r="M37" s="1781">
        <v>65</v>
      </c>
      <c r="N37" s="1604"/>
      <c r="O37" s="1603"/>
      <c r="P37" s="1603"/>
      <c r="Q37" s="1781">
        <v>119</v>
      </c>
    </row>
    <row r="38" spans="1:33" s="357" customFormat="1" ht="15">
      <c r="A38" s="356" t="s">
        <v>19</v>
      </c>
      <c r="B38" s="1161"/>
      <c r="C38" s="1605"/>
      <c r="D38" s="1605"/>
      <c r="E38" s="1606">
        <f>SUM(E14:E37)</f>
        <v>7834</v>
      </c>
      <c r="F38" s="1605"/>
      <c r="G38" s="1605"/>
      <c r="H38" s="1605"/>
      <c r="I38" s="1606">
        <f>SUM(I14:I37)</f>
        <v>8776</v>
      </c>
      <c r="J38" s="1605"/>
      <c r="K38" s="1605"/>
      <c r="L38" s="1605"/>
      <c r="M38" s="1606">
        <f>SUM(M14:M37)</f>
        <v>1584</v>
      </c>
      <c r="N38" s="1605"/>
      <c r="O38" s="1605"/>
      <c r="P38" s="1605"/>
      <c r="Q38" s="1606">
        <f>SUM(Q14:Q37)</f>
        <v>3210</v>
      </c>
    </row>
    <row r="39" spans="1:33" s="347" customFormat="1" ht="12.75" customHeight="1">
      <c r="A39" s="347" t="s">
        <v>20</v>
      </c>
      <c r="R39" s="990"/>
      <c r="S39" s="990"/>
      <c r="T39" s="990"/>
      <c r="U39" s="990"/>
      <c r="V39" s="990"/>
      <c r="W39" s="990"/>
      <c r="X39" s="990"/>
      <c r="Y39" s="990"/>
      <c r="Z39" s="990"/>
      <c r="AA39" s="990"/>
      <c r="AB39" s="990"/>
      <c r="AC39" s="990"/>
      <c r="AD39" s="990"/>
      <c r="AE39" s="990"/>
      <c r="AF39" s="990"/>
      <c r="AG39" s="990"/>
    </row>
    <row r="40" spans="1:33" s="347" customFormat="1" ht="12.75" customHeight="1">
      <c r="A40" s="347" t="s">
        <v>21</v>
      </c>
      <c r="R40" s="990"/>
      <c r="S40" s="990"/>
      <c r="T40" s="990"/>
      <c r="U40" s="990"/>
      <c r="V40" s="990"/>
      <c r="W40" s="990"/>
      <c r="X40" s="990"/>
      <c r="Y40" s="990"/>
      <c r="Z40" s="990"/>
      <c r="AA40" s="990"/>
      <c r="AB40" s="990"/>
      <c r="AC40" s="990"/>
      <c r="AD40" s="990"/>
      <c r="AE40" s="990"/>
      <c r="AF40" s="990"/>
      <c r="AG40" s="990"/>
    </row>
    <row r="41" spans="1:33">
      <c r="A41" s="347" t="s">
        <v>563</v>
      </c>
      <c r="K41" s="347"/>
      <c r="L41" s="347"/>
      <c r="M41" s="347"/>
      <c r="N41" s="347"/>
      <c r="O41" s="347"/>
      <c r="P41" s="347"/>
      <c r="Q41" s="347"/>
      <c r="R41" s="991"/>
      <c r="S41" s="991"/>
      <c r="T41" s="991"/>
      <c r="U41" s="991"/>
      <c r="V41" s="991"/>
      <c r="W41" s="991"/>
      <c r="X41" s="991"/>
      <c r="Y41" s="991"/>
      <c r="Z41" s="991"/>
      <c r="AA41" s="991"/>
      <c r="AB41" s="991"/>
      <c r="AC41" s="991"/>
      <c r="AD41" s="991"/>
      <c r="AE41" s="991"/>
      <c r="AF41" s="991"/>
      <c r="AG41" s="991"/>
    </row>
    <row r="42" spans="1:33">
      <c r="A42" s="347" t="s">
        <v>23</v>
      </c>
      <c r="R42" s="991"/>
      <c r="S42" s="991"/>
      <c r="T42" s="991"/>
      <c r="U42" s="991"/>
      <c r="V42" s="991"/>
      <c r="W42" s="991"/>
      <c r="X42" s="991"/>
      <c r="Y42" s="991"/>
      <c r="Z42" s="991"/>
      <c r="AA42" s="991"/>
      <c r="AB42" s="991"/>
      <c r="AC42" s="991"/>
      <c r="AD42" s="991"/>
      <c r="AE42" s="991"/>
      <c r="AF42" s="991"/>
      <c r="AG42" s="991"/>
    </row>
    <row r="43" spans="1:33">
      <c r="R43" s="991"/>
      <c r="S43" s="991"/>
      <c r="T43" s="991"/>
      <c r="U43" s="991"/>
      <c r="V43" s="991"/>
      <c r="W43" s="991"/>
      <c r="X43" s="991"/>
      <c r="Y43" s="991"/>
      <c r="Z43" s="991"/>
      <c r="AA43" s="991"/>
      <c r="AB43" s="991"/>
      <c r="AC43" s="991"/>
      <c r="AD43" s="991"/>
      <c r="AE43" s="991"/>
      <c r="AF43" s="991"/>
      <c r="AG43" s="991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rgb="FF92D050"/>
  </sheetPr>
  <dimension ref="A1:AG43"/>
  <sheetViews>
    <sheetView zoomScale="115" zoomScaleNormal="115" workbookViewId="0">
      <selection activeCell="T15" sqref="T15"/>
    </sheetView>
  </sheetViews>
  <sheetFormatPr defaultColWidth="9.140625" defaultRowHeight="12.75"/>
  <cols>
    <col min="1" max="1" width="5.42578125" style="370" customWidth="1"/>
    <col min="2" max="3" width="11.28515625" style="370" customWidth="1"/>
    <col min="4" max="4" width="11.28515625" style="370" hidden="1" customWidth="1"/>
    <col min="5" max="7" width="11.28515625" style="370" customWidth="1"/>
    <col min="8" max="8" width="11.28515625" style="370" hidden="1" customWidth="1"/>
    <col min="9" max="11" width="11.28515625" style="370" customWidth="1"/>
    <col min="12" max="12" width="11.28515625" style="370" hidden="1" customWidth="1"/>
    <col min="13" max="15" width="11.28515625" style="370" customWidth="1"/>
    <col min="16" max="16" width="11.28515625" style="370" hidden="1" customWidth="1"/>
    <col min="17" max="17" width="11.28515625" style="370" customWidth="1"/>
    <col min="18" max="16384" width="9.140625" style="370"/>
  </cols>
  <sheetData>
    <row r="1" spans="1:33" s="359" customFormat="1" ht="18.75" customHeight="1">
      <c r="B1" s="2558" t="s">
        <v>405</v>
      </c>
      <c r="C1" s="2083"/>
      <c r="D1" s="2083"/>
      <c r="E1" s="2083"/>
      <c r="F1" s="2083"/>
      <c r="J1" s="799" t="s">
        <v>171</v>
      </c>
      <c r="N1" s="2553" t="s">
        <v>78</v>
      </c>
      <c r="O1" s="2553"/>
      <c r="P1" s="2553"/>
      <c r="Q1" s="2553"/>
      <c r="R1" s="988"/>
      <c r="S1" s="988"/>
      <c r="T1" s="988"/>
      <c r="U1" s="988"/>
      <c r="V1" s="988"/>
      <c r="W1" s="988"/>
      <c r="X1" s="988"/>
      <c r="Y1" s="988"/>
      <c r="Z1" s="988"/>
      <c r="AA1" s="988"/>
      <c r="AB1" s="988"/>
      <c r="AC1" s="988"/>
      <c r="AD1" s="988"/>
      <c r="AE1" s="988"/>
      <c r="AF1" s="988"/>
      <c r="AG1" s="988"/>
    </row>
    <row r="2" spans="1:33" s="359" customFormat="1" ht="10.5" customHeight="1">
      <c r="B2" s="2554" t="s">
        <v>1</v>
      </c>
      <c r="C2" s="2090"/>
      <c r="D2" s="2090"/>
      <c r="E2" s="2090"/>
      <c r="F2" s="2090"/>
      <c r="N2" s="2554" t="s">
        <v>2</v>
      </c>
      <c r="O2" s="2555"/>
      <c r="P2" s="2555"/>
      <c r="Q2" s="2555"/>
      <c r="R2" s="988"/>
      <c r="S2" s="988"/>
      <c r="T2" s="988"/>
      <c r="U2" s="988"/>
      <c r="V2" s="988"/>
      <c r="W2" s="988"/>
      <c r="X2" s="988"/>
      <c r="Y2" s="988"/>
      <c r="Z2" s="988"/>
      <c r="AA2" s="988"/>
      <c r="AB2" s="988"/>
      <c r="AC2" s="988"/>
      <c r="AD2" s="988"/>
      <c r="AE2" s="988"/>
      <c r="AF2" s="988"/>
      <c r="AG2" s="988"/>
    </row>
    <row r="3" spans="1:33" s="359" customFormat="1" ht="13.5" customHeight="1">
      <c r="N3" s="359" t="s">
        <v>3</v>
      </c>
      <c r="O3" s="1815" t="s">
        <v>568</v>
      </c>
      <c r="R3" s="988"/>
      <c r="S3" s="988"/>
      <c r="T3" s="988"/>
      <c r="U3" s="988"/>
      <c r="V3" s="988"/>
      <c r="W3" s="988"/>
      <c r="X3" s="988"/>
      <c r="Y3" s="988"/>
      <c r="Z3" s="988"/>
      <c r="AA3" s="988"/>
      <c r="AB3" s="988"/>
      <c r="AC3" s="988"/>
      <c r="AD3" s="988"/>
      <c r="AE3" s="988"/>
      <c r="AF3" s="988"/>
      <c r="AG3" s="988"/>
    </row>
    <row r="4" spans="1:33" s="359" customFormat="1" ht="15" customHeight="1">
      <c r="B4" s="2557" t="s">
        <v>4</v>
      </c>
      <c r="C4" s="2083"/>
      <c r="D4" s="361"/>
      <c r="E4" s="988"/>
      <c r="F4" s="988"/>
      <c r="G4" s="988"/>
      <c r="H4" s="988"/>
      <c r="I4" s="896" t="s">
        <v>5</v>
      </c>
      <c r="J4" s="360"/>
      <c r="K4" s="360"/>
      <c r="L4" s="360"/>
      <c r="O4" s="1193" t="s">
        <v>82</v>
      </c>
      <c r="R4" s="988"/>
      <c r="S4" s="988"/>
      <c r="T4" s="988"/>
      <c r="U4" s="988"/>
      <c r="V4" s="988"/>
      <c r="W4" s="988"/>
      <c r="X4" s="988"/>
      <c r="Y4" s="988"/>
      <c r="Z4" s="988"/>
      <c r="AA4" s="988"/>
      <c r="AB4" s="988"/>
      <c r="AC4" s="988"/>
      <c r="AD4" s="988"/>
      <c r="AE4" s="988"/>
      <c r="AF4" s="988"/>
      <c r="AG4" s="988"/>
    </row>
    <row r="5" spans="1:33" s="359" customFormat="1" ht="9.75" customHeight="1">
      <c r="B5" s="2556" t="s">
        <v>7</v>
      </c>
      <c r="C5" s="2081"/>
      <c r="D5" s="360"/>
      <c r="E5" s="360"/>
      <c r="R5" s="988"/>
      <c r="S5" s="988"/>
      <c r="T5" s="988"/>
      <c r="U5" s="988"/>
      <c r="V5" s="988"/>
      <c r="W5" s="988"/>
      <c r="X5" s="988"/>
      <c r="Y5" s="988"/>
      <c r="Z5" s="988"/>
      <c r="AA5" s="988"/>
      <c r="AB5" s="988"/>
      <c r="AC5" s="988"/>
      <c r="AD5" s="988"/>
      <c r="AE5" s="988"/>
      <c r="AF5" s="988"/>
      <c r="AG5" s="988"/>
    </row>
    <row r="6" spans="1:33" s="359" customFormat="1" ht="12" customHeight="1">
      <c r="A6" s="2564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88"/>
      <c r="S6" s="988"/>
      <c r="T6" s="988"/>
      <c r="U6" s="988"/>
      <c r="V6" s="988"/>
      <c r="W6" s="988"/>
      <c r="X6" s="988"/>
      <c r="Y6" s="988"/>
      <c r="Z6" s="988"/>
      <c r="AA6" s="988"/>
      <c r="AB6" s="988"/>
      <c r="AC6" s="988"/>
      <c r="AD6" s="988"/>
      <c r="AE6" s="988"/>
      <c r="AF6" s="988"/>
      <c r="AG6" s="988"/>
    </row>
    <row r="7" spans="1:33" s="359" customFormat="1" ht="15.75">
      <c r="A7" s="2565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88"/>
      <c r="S7" s="988"/>
      <c r="T7" s="988"/>
      <c r="U7" s="988"/>
      <c r="V7" s="988"/>
      <c r="W7" s="988"/>
      <c r="X7" s="988"/>
      <c r="Y7" s="988"/>
      <c r="Z7" s="988"/>
      <c r="AA7" s="988"/>
      <c r="AB7" s="988"/>
      <c r="AC7" s="988"/>
      <c r="AD7" s="988"/>
      <c r="AE7" s="988"/>
      <c r="AF7" s="988"/>
      <c r="AG7" s="988"/>
    </row>
    <row r="8" spans="1:33" s="359" customFormat="1" ht="9" customHeight="1">
      <c r="A8" s="1254">
        <v>1522</v>
      </c>
      <c r="B8" s="1254">
        <v>1523</v>
      </c>
      <c r="R8" s="988"/>
      <c r="S8" s="988"/>
      <c r="T8" s="988"/>
      <c r="U8" s="988"/>
      <c r="V8" s="988"/>
      <c r="W8" s="988"/>
      <c r="X8" s="988"/>
      <c r="Y8" s="988"/>
      <c r="Z8" s="988"/>
      <c r="AA8" s="988"/>
      <c r="AB8" s="988"/>
      <c r="AC8" s="988"/>
      <c r="AD8" s="988"/>
      <c r="AE8" s="988"/>
      <c r="AF8" s="988"/>
      <c r="AG8" s="988"/>
    </row>
    <row r="9" spans="1:33" s="359" customFormat="1">
      <c r="A9" s="2561" t="s">
        <v>9</v>
      </c>
      <c r="B9" s="2566" t="s">
        <v>10</v>
      </c>
      <c r="C9" s="2567"/>
      <c r="D9" s="2567"/>
      <c r="E9" s="2567"/>
      <c r="F9" s="2567"/>
      <c r="G9" s="2567"/>
      <c r="H9" s="2567"/>
      <c r="I9" s="2568"/>
      <c r="J9" s="2566" t="s">
        <v>11</v>
      </c>
      <c r="K9" s="2567"/>
      <c r="L9" s="2567"/>
      <c r="M9" s="2567"/>
      <c r="N9" s="2567"/>
      <c r="O9" s="2567"/>
      <c r="P9" s="2567"/>
      <c r="Q9" s="2568"/>
      <c r="R9" s="988"/>
      <c r="S9" s="988"/>
      <c r="T9" s="988"/>
      <c r="U9" s="988"/>
      <c r="V9" s="988"/>
      <c r="W9" s="988"/>
      <c r="X9" s="988"/>
      <c r="Y9" s="988"/>
      <c r="Z9" s="988"/>
      <c r="AA9" s="988"/>
      <c r="AB9" s="988"/>
      <c r="AC9" s="988"/>
      <c r="AD9" s="988"/>
      <c r="AE9" s="988"/>
      <c r="AF9" s="988"/>
      <c r="AG9" s="988"/>
    </row>
    <row r="10" spans="1:33" s="359" customFormat="1">
      <c r="A10" s="2562"/>
      <c r="B10" s="2559" t="s">
        <v>83</v>
      </c>
      <c r="C10" s="2560"/>
      <c r="D10" s="2560"/>
      <c r="E10" s="2569"/>
      <c r="F10" s="2559" t="s">
        <v>84</v>
      </c>
      <c r="G10" s="2097"/>
      <c r="H10" s="2097"/>
      <c r="I10" s="2098"/>
      <c r="J10" s="2559" t="s">
        <v>83</v>
      </c>
      <c r="K10" s="2560"/>
      <c r="L10" s="2560"/>
      <c r="M10" s="2569"/>
      <c r="N10" s="2559" t="s">
        <v>84</v>
      </c>
      <c r="O10" s="2560"/>
      <c r="P10" s="2560"/>
      <c r="Q10" s="2569"/>
      <c r="R10" s="988"/>
      <c r="S10" s="988"/>
      <c r="T10" s="988"/>
      <c r="U10" s="988"/>
      <c r="V10" s="988"/>
      <c r="W10" s="988"/>
      <c r="X10" s="988"/>
      <c r="Y10" s="988"/>
      <c r="Z10" s="988"/>
      <c r="AA10" s="988"/>
      <c r="AB10" s="988"/>
      <c r="AC10" s="988"/>
      <c r="AD10" s="988"/>
      <c r="AE10" s="988"/>
      <c r="AF10" s="988"/>
      <c r="AG10" s="988"/>
    </row>
    <row r="11" spans="1:33" s="359" customFormat="1">
      <c r="A11" s="2562"/>
      <c r="B11" s="2559" t="s">
        <v>14</v>
      </c>
      <c r="C11" s="2560"/>
      <c r="E11" s="363">
        <v>7200</v>
      </c>
      <c r="F11" s="2559" t="s">
        <v>14</v>
      </c>
      <c r="G11" s="2560"/>
      <c r="H11" s="362"/>
      <c r="I11" s="363">
        <v>7200</v>
      </c>
      <c r="J11" s="2559" t="s">
        <v>14</v>
      </c>
      <c r="K11" s="2560"/>
      <c r="L11" s="362"/>
      <c r="M11" s="363">
        <f>E11</f>
        <v>7200</v>
      </c>
      <c r="N11" s="2559" t="s">
        <v>14</v>
      </c>
      <c r="O11" s="2560"/>
      <c r="P11" s="362"/>
      <c r="Q11" s="363">
        <f>I11</f>
        <v>7200</v>
      </c>
      <c r="R11" s="988"/>
      <c r="S11" s="988"/>
      <c r="T11" s="988"/>
      <c r="U11" s="988"/>
      <c r="V11" s="988"/>
      <c r="W11" s="988"/>
      <c r="X11" s="988"/>
      <c r="Y11" s="988"/>
      <c r="Z11" s="988"/>
      <c r="AA11" s="988"/>
      <c r="AB11" s="988"/>
      <c r="AC11" s="988"/>
      <c r="AD11" s="988"/>
      <c r="AE11" s="988"/>
      <c r="AF11" s="988"/>
      <c r="AG11" s="988"/>
    </row>
    <row r="12" spans="1:33" s="365" customFormat="1" ht="35.25" customHeight="1">
      <c r="A12" s="2563"/>
      <c r="B12" s="364" t="s">
        <v>16</v>
      </c>
      <c r="C12" s="364" t="s">
        <v>17</v>
      </c>
      <c r="D12" s="364"/>
      <c r="E12" s="364" t="s">
        <v>18</v>
      </c>
      <c r="F12" s="364" t="s">
        <v>16</v>
      </c>
      <c r="G12" s="364" t="s">
        <v>17</v>
      </c>
      <c r="H12" s="364"/>
      <c r="I12" s="364" t="s">
        <v>18</v>
      </c>
      <c r="J12" s="364" t="s">
        <v>16</v>
      </c>
      <c r="K12" s="364" t="s">
        <v>17</v>
      </c>
      <c r="L12" s="364"/>
      <c r="M12" s="364" t="s">
        <v>18</v>
      </c>
      <c r="N12" s="364" t="s">
        <v>16</v>
      </c>
      <c r="O12" s="364" t="s">
        <v>17</v>
      </c>
      <c r="P12" s="364"/>
      <c r="Q12" s="364" t="s">
        <v>18</v>
      </c>
    </row>
    <row r="13" spans="1:33" s="367" customFormat="1" ht="11.25">
      <c r="A13" s="366">
        <v>1</v>
      </c>
      <c r="B13" s="366">
        <v>2</v>
      </c>
      <c r="C13" s="366">
        <v>3</v>
      </c>
      <c r="D13" s="366"/>
      <c r="E13" s="366">
        <v>4</v>
      </c>
      <c r="F13" s="366">
        <v>5</v>
      </c>
      <c r="G13" s="366">
        <v>6</v>
      </c>
      <c r="H13" s="366"/>
      <c r="I13" s="366">
        <v>7</v>
      </c>
      <c r="J13" s="366">
        <v>8</v>
      </c>
      <c r="K13" s="366">
        <v>9</v>
      </c>
      <c r="L13" s="366"/>
      <c r="M13" s="366">
        <v>10</v>
      </c>
      <c r="N13" s="366">
        <v>11</v>
      </c>
      <c r="O13" s="366">
        <v>12</v>
      </c>
      <c r="P13" s="366"/>
      <c r="Q13" s="366">
        <v>13</v>
      </c>
    </row>
    <row r="14" spans="1:33" s="365" customFormat="1" ht="15">
      <c r="A14" s="368">
        <v>0</v>
      </c>
      <c r="B14" s="1116"/>
      <c r="C14" s="1607"/>
      <c r="D14" s="1607"/>
      <c r="E14" s="1781">
        <v>927</v>
      </c>
      <c r="F14" s="1604"/>
      <c r="G14" s="1607"/>
      <c r="H14" s="1607"/>
      <c r="I14" s="1781">
        <v>925</v>
      </c>
      <c r="J14" s="1604"/>
      <c r="K14" s="1607"/>
      <c r="L14" s="1607"/>
      <c r="M14" s="1781">
        <v>202</v>
      </c>
      <c r="N14" s="1604"/>
      <c r="O14" s="1607"/>
      <c r="P14" s="1607"/>
      <c r="Q14" s="1781">
        <v>187</v>
      </c>
    </row>
    <row r="15" spans="1:33" s="1405" customFormat="1" ht="15">
      <c r="A15" s="1404">
        <v>1</v>
      </c>
      <c r="B15" s="1116"/>
      <c r="C15" s="1607"/>
      <c r="D15" s="1607"/>
      <c r="E15" s="1781">
        <v>870</v>
      </c>
      <c r="F15" s="1604"/>
      <c r="G15" s="1607"/>
      <c r="H15" s="1607"/>
      <c r="I15" s="1781">
        <v>862</v>
      </c>
      <c r="J15" s="1604"/>
      <c r="K15" s="1607"/>
      <c r="L15" s="1607"/>
      <c r="M15" s="1781">
        <v>189</v>
      </c>
      <c r="N15" s="1604"/>
      <c r="O15" s="1607"/>
      <c r="P15" s="1607"/>
      <c r="Q15" s="1781">
        <v>173</v>
      </c>
    </row>
    <row r="16" spans="1:33" s="365" customFormat="1" ht="15">
      <c r="A16" s="368">
        <v>2</v>
      </c>
      <c r="B16" s="1116"/>
      <c r="C16" s="1607"/>
      <c r="D16" s="1607"/>
      <c r="E16" s="1781">
        <v>824</v>
      </c>
      <c r="F16" s="1604"/>
      <c r="G16" s="1607"/>
      <c r="H16" s="1607"/>
      <c r="I16" s="1781">
        <v>797</v>
      </c>
      <c r="J16" s="1604"/>
      <c r="K16" s="1607"/>
      <c r="L16" s="1607"/>
      <c r="M16" s="1781">
        <v>180</v>
      </c>
      <c r="N16" s="1604"/>
      <c r="O16" s="1607"/>
      <c r="P16" s="1607"/>
      <c r="Q16" s="1781">
        <v>167</v>
      </c>
    </row>
    <row r="17" spans="1:17" s="365" customFormat="1" ht="15">
      <c r="A17" s="368">
        <v>3</v>
      </c>
      <c r="B17" s="1116"/>
      <c r="C17" s="1607"/>
      <c r="D17" s="1607"/>
      <c r="E17" s="1781">
        <v>805</v>
      </c>
      <c r="F17" s="1604"/>
      <c r="G17" s="1607"/>
      <c r="H17" s="1607"/>
      <c r="I17" s="1781">
        <v>783</v>
      </c>
      <c r="J17" s="1604"/>
      <c r="K17" s="1607"/>
      <c r="L17" s="1607"/>
      <c r="M17" s="1781">
        <v>171</v>
      </c>
      <c r="N17" s="1604"/>
      <c r="O17" s="1607"/>
      <c r="P17" s="1607"/>
      <c r="Q17" s="1781">
        <v>158</v>
      </c>
    </row>
    <row r="18" spans="1:17" s="365" customFormat="1" ht="15">
      <c r="A18" s="368">
        <v>4</v>
      </c>
      <c r="B18" s="1116"/>
      <c r="C18" s="1607"/>
      <c r="D18" s="1607"/>
      <c r="E18" s="1781">
        <v>787</v>
      </c>
      <c r="F18" s="1604"/>
      <c r="G18" s="1607"/>
      <c r="H18" s="1607"/>
      <c r="I18" s="1781">
        <v>752</v>
      </c>
      <c r="J18" s="1604"/>
      <c r="K18" s="1607"/>
      <c r="L18" s="1607"/>
      <c r="M18" s="1781">
        <v>171</v>
      </c>
      <c r="N18" s="1604"/>
      <c r="O18" s="1607"/>
      <c r="P18" s="1607"/>
      <c r="Q18" s="1781">
        <v>156</v>
      </c>
    </row>
    <row r="19" spans="1:17" s="365" customFormat="1" ht="15">
      <c r="A19" s="368">
        <v>5</v>
      </c>
      <c r="B19" s="1116"/>
      <c r="C19" s="1607"/>
      <c r="D19" s="1607"/>
      <c r="E19" s="1781">
        <v>854</v>
      </c>
      <c r="F19" s="1604"/>
      <c r="G19" s="1607"/>
      <c r="H19" s="1607"/>
      <c r="I19" s="1781">
        <v>806</v>
      </c>
      <c r="J19" s="1604"/>
      <c r="K19" s="1607"/>
      <c r="L19" s="1607"/>
      <c r="M19" s="1781">
        <v>169</v>
      </c>
      <c r="N19" s="1604"/>
      <c r="O19" s="1607"/>
      <c r="P19" s="1607"/>
      <c r="Q19" s="1781">
        <v>171</v>
      </c>
    </row>
    <row r="20" spans="1:17" s="365" customFormat="1" ht="15">
      <c r="A20" s="368">
        <v>6</v>
      </c>
      <c r="B20" s="1116"/>
      <c r="C20" s="1607"/>
      <c r="D20" s="1607"/>
      <c r="E20" s="1781">
        <v>968</v>
      </c>
      <c r="F20" s="1604"/>
      <c r="G20" s="1607"/>
      <c r="H20" s="1607"/>
      <c r="I20" s="1781">
        <v>874</v>
      </c>
      <c r="J20" s="1604"/>
      <c r="K20" s="1607"/>
      <c r="L20" s="1607"/>
      <c r="M20" s="1781">
        <v>205</v>
      </c>
      <c r="N20" s="1604"/>
      <c r="O20" s="1607"/>
      <c r="P20" s="1607"/>
      <c r="Q20" s="1781">
        <v>171</v>
      </c>
    </row>
    <row r="21" spans="1:17" s="365" customFormat="1" ht="15">
      <c r="A21" s="368">
        <v>7</v>
      </c>
      <c r="B21" s="1116"/>
      <c r="C21" s="1607"/>
      <c r="D21" s="1607"/>
      <c r="E21" s="1781">
        <v>1203</v>
      </c>
      <c r="F21" s="1604"/>
      <c r="G21" s="1607"/>
      <c r="H21" s="1607"/>
      <c r="I21" s="1781">
        <v>1136</v>
      </c>
      <c r="J21" s="1604"/>
      <c r="K21" s="1607"/>
      <c r="L21" s="1607"/>
      <c r="M21" s="1781">
        <v>206</v>
      </c>
      <c r="N21" s="1604"/>
      <c r="O21" s="1607"/>
      <c r="P21" s="1607"/>
      <c r="Q21" s="1781">
        <v>193</v>
      </c>
    </row>
    <row r="22" spans="1:17" s="365" customFormat="1" ht="15">
      <c r="A22" s="368">
        <v>8</v>
      </c>
      <c r="B22" s="1116"/>
      <c r="C22" s="1607"/>
      <c r="D22" s="1607"/>
      <c r="E22" s="1781">
        <v>1570</v>
      </c>
      <c r="F22" s="1604"/>
      <c r="G22" s="1607"/>
      <c r="H22" s="1607"/>
      <c r="I22" s="1781">
        <v>1547</v>
      </c>
      <c r="J22" s="1604"/>
      <c r="K22" s="1607"/>
      <c r="L22" s="1607"/>
      <c r="M22" s="1781">
        <v>219</v>
      </c>
      <c r="N22" s="1604"/>
      <c r="O22" s="1607"/>
      <c r="P22" s="1607"/>
      <c r="Q22" s="1781">
        <v>195</v>
      </c>
    </row>
    <row r="23" spans="1:17" s="365" customFormat="1" ht="15">
      <c r="A23" s="368">
        <v>9</v>
      </c>
      <c r="B23" s="1116"/>
      <c r="C23" s="1607"/>
      <c r="D23" s="1607"/>
      <c r="E23" s="1781">
        <v>1764</v>
      </c>
      <c r="F23" s="1604"/>
      <c r="G23" s="1607"/>
      <c r="H23" s="1607"/>
      <c r="I23" s="1781">
        <v>1873</v>
      </c>
      <c r="J23" s="1604"/>
      <c r="K23" s="1607"/>
      <c r="L23" s="1607"/>
      <c r="M23" s="1781">
        <v>228</v>
      </c>
      <c r="N23" s="1604"/>
      <c r="O23" s="1607"/>
      <c r="P23" s="1607"/>
      <c r="Q23" s="1781">
        <v>220</v>
      </c>
    </row>
    <row r="24" spans="1:17" s="365" customFormat="1" ht="15">
      <c r="A24" s="368">
        <v>10</v>
      </c>
      <c r="B24" s="1116"/>
      <c r="C24" s="1607"/>
      <c r="D24" s="1607"/>
      <c r="E24" s="1781">
        <v>1840</v>
      </c>
      <c r="F24" s="1604"/>
      <c r="G24" s="1607"/>
      <c r="H24" s="1607"/>
      <c r="I24" s="1781">
        <v>1983</v>
      </c>
      <c r="J24" s="1604"/>
      <c r="K24" s="1607"/>
      <c r="L24" s="1607"/>
      <c r="M24" s="1781">
        <v>245</v>
      </c>
      <c r="N24" s="1604"/>
      <c r="O24" s="1607"/>
      <c r="P24" s="1607"/>
      <c r="Q24" s="1781">
        <v>251</v>
      </c>
    </row>
    <row r="25" spans="1:17" s="365" customFormat="1" ht="15">
      <c r="A25" s="368">
        <v>11</v>
      </c>
      <c r="B25" s="1116"/>
      <c r="C25" s="1607"/>
      <c r="D25" s="1607"/>
      <c r="E25" s="1781">
        <v>1860</v>
      </c>
      <c r="F25" s="1604"/>
      <c r="G25" s="1607"/>
      <c r="H25" s="1607"/>
      <c r="I25" s="1781">
        <v>1978</v>
      </c>
      <c r="J25" s="1604"/>
      <c r="K25" s="1607"/>
      <c r="L25" s="1607"/>
      <c r="M25" s="1781">
        <v>250</v>
      </c>
      <c r="N25" s="1604"/>
      <c r="O25" s="1607"/>
      <c r="P25" s="1607"/>
      <c r="Q25" s="1781">
        <v>227</v>
      </c>
    </row>
    <row r="26" spans="1:17" s="365" customFormat="1" ht="15">
      <c r="A26" s="368">
        <v>12</v>
      </c>
      <c r="B26" s="1116"/>
      <c r="C26" s="1607"/>
      <c r="D26" s="1607"/>
      <c r="E26" s="1781">
        <v>1851</v>
      </c>
      <c r="F26" s="1604"/>
      <c r="G26" s="1607"/>
      <c r="H26" s="1607"/>
      <c r="I26" s="1781">
        <v>2025</v>
      </c>
      <c r="J26" s="1604"/>
      <c r="K26" s="1607"/>
      <c r="L26" s="1607"/>
      <c r="M26" s="1781">
        <v>257</v>
      </c>
      <c r="N26" s="1604"/>
      <c r="O26" s="1607"/>
      <c r="P26" s="1607"/>
      <c r="Q26" s="1781">
        <v>258</v>
      </c>
    </row>
    <row r="27" spans="1:17" s="365" customFormat="1" ht="15">
      <c r="A27" s="368">
        <v>13</v>
      </c>
      <c r="B27" s="1116"/>
      <c r="C27" s="1607"/>
      <c r="D27" s="1607"/>
      <c r="E27" s="1781">
        <v>1860</v>
      </c>
      <c r="F27" s="1604"/>
      <c r="G27" s="1607"/>
      <c r="H27" s="1607"/>
      <c r="I27" s="1781">
        <v>1989</v>
      </c>
      <c r="J27" s="1604"/>
      <c r="K27" s="1607"/>
      <c r="L27" s="1607"/>
      <c r="M27" s="1781">
        <v>240</v>
      </c>
      <c r="N27" s="1604"/>
      <c r="O27" s="1607"/>
      <c r="P27" s="1607"/>
      <c r="Q27" s="1781">
        <v>233</v>
      </c>
    </row>
    <row r="28" spans="1:17" s="365" customFormat="1" ht="15">
      <c r="A28" s="368">
        <v>14</v>
      </c>
      <c r="B28" s="1116"/>
      <c r="C28" s="1607"/>
      <c r="D28" s="1607"/>
      <c r="E28" s="1781">
        <v>1905</v>
      </c>
      <c r="F28" s="1604"/>
      <c r="G28" s="1607"/>
      <c r="H28" s="1607"/>
      <c r="I28" s="1781">
        <v>1962</v>
      </c>
      <c r="J28" s="1604"/>
      <c r="K28" s="1607"/>
      <c r="L28" s="1607"/>
      <c r="M28" s="1781">
        <v>263</v>
      </c>
      <c r="N28" s="1604"/>
      <c r="O28" s="1607"/>
      <c r="P28" s="1607"/>
      <c r="Q28" s="1781">
        <v>220</v>
      </c>
    </row>
    <row r="29" spans="1:17" s="365" customFormat="1" ht="15">
      <c r="A29" s="368">
        <v>15</v>
      </c>
      <c r="B29" s="1116"/>
      <c r="C29" s="1607"/>
      <c r="D29" s="1607"/>
      <c r="E29" s="1781">
        <v>1875</v>
      </c>
      <c r="F29" s="1604"/>
      <c r="G29" s="1607"/>
      <c r="H29" s="1607"/>
      <c r="I29" s="1781">
        <v>1995</v>
      </c>
      <c r="J29" s="1604"/>
      <c r="K29" s="1607"/>
      <c r="L29" s="1607"/>
      <c r="M29" s="1781">
        <v>245</v>
      </c>
      <c r="N29" s="1604"/>
      <c r="O29" s="1607"/>
      <c r="P29" s="1607"/>
      <c r="Q29" s="1781">
        <v>244</v>
      </c>
    </row>
    <row r="30" spans="1:17" s="365" customFormat="1" ht="15">
      <c r="A30" s="368">
        <v>16</v>
      </c>
      <c r="B30" s="1116"/>
      <c r="C30" s="1607"/>
      <c r="D30" s="1607"/>
      <c r="E30" s="1781">
        <v>1855</v>
      </c>
      <c r="F30" s="1604"/>
      <c r="G30" s="1607"/>
      <c r="H30" s="1607"/>
      <c r="I30" s="1781">
        <v>1962</v>
      </c>
      <c r="J30" s="1604"/>
      <c r="K30" s="1607"/>
      <c r="L30" s="1607"/>
      <c r="M30" s="1781">
        <v>256</v>
      </c>
      <c r="N30" s="1604"/>
      <c r="O30" s="1607"/>
      <c r="P30" s="1607"/>
      <c r="Q30" s="1781">
        <v>268</v>
      </c>
    </row>
    <row r="31" spans="1:17" s="369" customFormat="1" ht="15">
      <c r="A31" s="368">
        <v>17</v>
      </c>
      <c r="B31" s="1116"/>
      <c r="C31" s="1607"/>
      <c r="D31" s="1607"/>
      <c r="E31" s="1781">
        <v>1638</v>
      </c>
      <c r="F31" s="1604"/>
      <c r="G31" s="1607"/>
      <c r="H31" s="1607"/>
      <c r="I31" s="1781">
        <v>1776</v>
      </c>
      <c r="J31" s="1604"/>
      <c r="K31" s="1607"/>
      <c r="L31" s="1607"/>
      <c r="M31" s="1781">
        <v>239</v>
      </c>
      <c r="N31" s="1604"/>
      <c r="O31" s="1607"/>
      <c r="P31" s="1607"/>
      <c r="Q31" s="1781">
        <v>256</v>
      </c>
    </row>
    <row r="32" spans="1:17" s="369" customFormat="1" ht="15">
      <c r="A32" s="368">
        <v>18</v>
      </c>
      <c r="B32" s="1116"/>
      <c r="C32" s="1607"/>
      <c r="D32" s="1607"/>
      <c r="E32" s="1781">
        <v>1437</v>
      </c>
      <c r="F32" s="1604"/>
      <c r="G32" s="1607"/>
      <c r="H32" s="1607"/>
      <c r="I32" s="1781">
        <v>1546</v>
      </c>
      <c r="J32" s="1604"/>
      <c r="K32" s="1607"/>
      <c r="L32" s="1607"/>
      <c r="M32" s="1781">
        <v>222</v>
      </c>
      <c r="N32" s="1604"/>
      <c r="O32" s="1607"/>
      <c r="P32" s="1607"/>
      <c r="Q32" s="1781">
        <v>243</v>
      </c>
    </row>
    <row r="33" spans="1:33" s="369" customFormat="1" ht="15">
      <c r="A33" s="368">
        <v>19</v>
      </c>
      <c r="B33" s="1116"/>
      <c r="C33" s="1607"/>
      <c r="D33" s="1607"/>
      <c r="E33" s="1781">
        <v>1308</v>
      </c>
      <c r="F33" s="1604"/>
      <c r="G33" s="1607"/>
      <c r="H33" s="1607"/>
      <c r="I33" s="1781">
        <v>1414</v>
      </c>
      <c r="J33" s="1604"/>
      <c r="K33" s="1607"/>
      <c r="L33" s="1607"/>
      <c r="M33" s="1781">
        <v>216</v>
      </c>
      <c r="N33" s="1604"/>
      <c r="O33" s="1607"/>
      <c r="P33" s="1607"/>
      <c r="Q33" s="1781">
        <v>261</v>
      </c>
    </row>
    <row r="34" spans="1:33" s="369" customFormat="1" ht="15">
      <c r="A34" s="368">
        <v>20</v>
      </c>
      <c r="B34" s="1116"/>
      <c r="C34" s="1607"/>
      <c r="D34" s="1607"/>
      <c r="E34" s="1781">
        <v>1215</v>
      </c>
      <c r="F34" s="1604"/>
      <c r="G34" s="1607"/>
      <c r="H34" s="1607"/>
      <c r="I34" s="1781">
        <v>1223</v>
      </c>
      <c r="J34" s="1604"/>
      <c r="K34" s="1607"/>
      <c r="L34" s="1607"/>
      <c r="M34" s="1781">
        <v>216</v>
      </c>
      <c r="N34" s="1604"/>
      <c r="O34" s="1607"/>
      <c r="P34" s="1607"/>
      <c r="Q34" s="1781">
        <v>232</v>
      </c>
    </row>
    <row r="35" spans="1:33" s="369" customFormat="1" ht="15">
      <c r="A35" s="368">
        <v>21</v>
      </c>
      <c r="B35" s="1116"/>
      <c r="C35" s="1607"/>
      <c r="D35" s="1607"/>
      <c r="E35" s="1781">
        <v>1168</v>
      </c>
      <c r="F35" s="1604"/>
      <c r="G35" s="1607"/>
      <c r="H35" s="1607"/>
      <c r="I35" s="1781">
        <v>1148</v>
      </c>
      <c r="J35" s="1604"/>
      <c r="K35" s="1607"/>
      <c r="L35" s="1607"/>
      <c r="M35" s="1781">
        <v>209</v>
      </c>
      <c r="N35" s="1604"/>
      <c r="O35" s="1607"/>
      <c r="P35" s="1607"/>
      <c r="Q35" s="1781">
        <v>230</v>
      </c>
    </row>
    <row r="36" spans="1:33" s="369" customFormat="1" ht="15">
      <c r="A36" s="368">
        <v>22</v>
      </c>
      <c r="B36" s="1116"/>
      <c r="C36" s="1607"/>
      <c r="D36" s="1607"/>
      <c r="E36" s="1781">
        <v>1113</v>
      </c>
      <c r="F36" s="1604"/>
      <c r="G36" s="1607"/>
      <c r="H36" s="1607"/>
      <c r="I36" s="1781">
        <v>1028</v>
      </c>
      <c r="J36" s="1604"/>
      <c r="K36" s="1607"/>
      <c r="L36" s="1607"/>
      <c r="M36" s="1781">
        <v>205</v>
      </c>
      <c r="N36" s="1604"/>
      <c r="O36" s="1607"/>
      <c r="P36" s="1607"/>
      <c r="Q36" s="1781">
        <v>204</v>
      </c>
    </row>
    <row r="37" spans="1:33" s="369" customFormat="1" ht="15">
      <c r="A37" s="368">
        <v>23</v>
      </c>
      <c r="B37" s="1116"/>
      <c r="C37" s="1607"/>
      <c r="D37" s="1607"/>
      <c r="E37" s="1781">
        <v>991</v>
      </c>
      <c r="F37" s="1604"/>
      <c r="G37" s="1607"/>
      <c r="H37" s="1607"/>
      <c r="I37" s="1781">
        <v>934</v>
      </c>
      <c r="J37" s="1604"/>
      <c r="K37" s="1607"/>
      <c r="L37" s="1607"/>
      <c r="M37" s="1781">
        <v>199</v>
      </c>
      <c r="N37" s="1604"/>
      <c r="O37" s="1607"/>
      <c r="P37" s="1607"/>
      <c r="Q37" s="1781">
        <v>177</v>
      </c>
    </row>
    <row r="38" spans="1:33" s="369" customFormat="1" ht="15">
      <c r="A38" s="368" t="s">
        <v>19</v>
      </c>
      <c r="B38" s="1160"/>
      <c r="C38" s="1608"/>
      <c r="D38" s="1608"/>
      <c r="E38" s="1609">
        <f>SUM(E14:E37)</f>
        <v>32488</v>
      </c>
      <c r="F38" s="1608"/>
      <c r="G38" s="1608"/>
      <c r="H38" s="1608"/>
      <c r="I38" s="1609">
        <f>SUM(I14:I37)</f>
        <v>33318</v>
      </c>
      <c r="J38" s="1608"/>
      <c r="K38" s="1608"/>
      <c r="L38" s="1608"/>
      <c r="M38" s="1609">
        <f>SUM(M14:M37)</f>
        <v>5202</v>
      </c>
      <c r="N38" s="1608"/>
      <c r="O38" s="1608"/>
      <c r="P38" s="1608"/>
      <c r="Q38" s="1609">
        <f>SUM(Q14:Q37)</f>
        <v>5095</v>
      </c>
    </row>
    <row r="39" spans="1:33" s="359" customFormat="1" ht="12.75" customHeight="1">
      <c r="A39" s="359" t="s">
        <v>20</v>
      </c>
      <c r="R39" s="988"/>
      <c r="S39" s="988"/>
      <c r="T39" s="988"/>
      <c r="U39" s="988"/>
      <c r="V39" s="988"/>
      <c r="W39" s="988"/>
      <c r="X39" s="988"/>
      <c r="Y39" s="988"/>
      <c r="Z39" s="988"/>
      <c r="AA39" s="988"/>
      <c r="AB39" s="988"/>
      <c r="AC39" s="988"/>
      <c r="AD39" s="988"/>
      <c r="AE39" s="988"/>
      <c r="AF39" s="988"/>
      <c r="AG39" s="988"/>
    </row>
    <row r="40" spans="1:33" s="359" customFormat="1" ht="12.75" customHeight="1">
      <c r="A40" s="359" t="s">
        <v>21</v>
      </c>
      <c r="R40" s="988"/>
      <c r="S40" s="988"/>
      <c r="T40" s="988"/>
      <c r="U40" s="988"/>
      <c r="V40" s="988"/>
      <c r="W40" s="988"/>
      <c r="X40" s="988"/>
      <c r="Y40" s="988"/>
      <c r="Z40" s="988"/>
      <c r="AA40" s="988"/>
      <c r="AB40" s="988"/>
      <c r="AC40" s="988"/>
      <c r="AD40" s="988"/>
      <c r="AE40" s="988"/>
      <c r="AF40" s="988"/>
      <c r="AG40" s="988"/>
    </row>
    <row r="41" spans="1:33">
      <c r="A41" s="359" t="s">
        <v>563</v>
      </c>
      <c r="K41" s="359"/>
      <c r="L41" s="359"/>
      <c r="M41" s="359"/>
      <c r="N41" s="359"/>
      <c r="O41" s="359"/>
      <c r="P41" s="359"/>
      <c r="Q41" s="359"/>
      <c r="R41" s="989"/>
      <c r="S41" s="989"/>
      <c r="T41" s="989"/>
      <c r="U41" s="989"/>
      <c r="V41" s="989"/>
      <c r="W41" s="989"/>
      <c r="X41" s="989"/>
      <c r="Y41" s="989"/>
      <c r="Z41" s="989"/>
      <c r="AA41" s="989"/>
      <c r="AB41" s="989"/>
      <c r="AC41" s="989"/>
      <c r="AD41" s="989"/>
      <c r="AE41" s="989"/>
      <c r="AF41" s="989"/>
      <c r="AG41" s="989"/>
    </row>
    <row r="42" spans="1:33">
      <c r="A42" s="359" t="s">
        <v>23</v>
      </c>
      <c r="R42" s="989"/>
      <c r="S42" s="989"/>
      <c r="T42" s="989"/>
      <c r="U42" s="989"/>
      <c r="V42" s="989"/>
      <c r="W42" s="989"/>
      <c r="X42" s="989"/>
      <c r="Y42" s="989"/>
      <c r="Z42" s="989"/>
      <c r="AA42" s="989"/>
      <c r="AB42" s="989"/>
      <c r="AC42" s="989"/>
      <c r="AD42" s="989"/>
      <c r="AE42" s="989"/>
      <c r="AF42" s="989"/>
      <c r="AG42" s="989"/>
    </row>
    <row r="43" spans="1:33">
      <c r="R43" s="989"/>
      <c r="S43" s="989"/>
      <c r="T43" s="989"/>
      <c r="U43" s="989"/>
      <c r="V43" s="989"/>
      <c r="W43" s="989"/>
      <c r="X43" s="989"/>
      <c r="Y43" s="989"/>
      <c r="Z43" s="989"/>
      <c r="AA43" s="989"/>
      <c r="AB43" s="989"/>
      <c r="AC43" s="989"/>
      <c r="AD43" s="989"/>
      <c r="AE43" s="989"/>
      <c r="AF43" s="989"/>
      <c r="AG43" s="989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>
    <tabColor rgb="FF92D050"/>
  </sheetPr>
  <dimension ref="A1:AG43"/>
  <sheetViews>
    <sheetView zoomScale="85" zoomScaleNormal="85" workbookViewId="0">
      <selection activeCell="V43" sqref="V43"/>
    </sheetView>
  </sheetViews>
  <sheetFormatPr defaultColWidth="9.140625" defaultRowHeight="12.75"/>
  <cols>
    <col min="1" max="1" width="5.42578125" style="382" customWidth="1"/>
    <col min="2" max="3" width="11.28515625" style="382" customWidth="1"/>
    <col min="4" max="4" width="11.28515625" style="382" hidden="1" customWidth="1"/>
    <col min="5" max="7" width="11.28515625" style="382" customWidth="1"/>
    <col min="8" max="8" width="11.28515625" style="382" hidden="1" customWidth="1"/>
    <col min="9" max="11" width="11.28515625" style="382" customWidth="1"/>
    <col min="12" max="12" width="11.28515625" style="382" hidden="1" customWidth="1"/>
    <col min="13" max="15" width="11.28515625" style="382" customWidth="1"/>
    <col min="16" max="16" width="11.28515625" style="382" hidden="1" customWidth="1"/>
    <col min="17" max="17" width="11.28515625" style="382" customWidth="1"/>
    <col min="18" max="16384" width="9.140625" style="382"/>
  </cols>
  <sheetData>
    <row r="1" spans="1:33" s="371" customFormat="1" ht="18.75" customHeight="1">
      <c r="B1" s="2575" t="s">
        <v>405</v>
      </c>
      <c r="C1" s="2083"/>
      <c r="D1" s="2083"/>
      <c r="E1" s="2083"/>
      <c r="F1" s="2083"/>
      <c r="J1" s="799" t="s">
        <v>171</v>
      </c>
      <c r="N1" s="2570" t="s">
        <v>78</v>
      </c>
      <c r="O1" s="2570"/>
      <c r="P1" s="2570"/>
      <c r="Q1" s="2570"/>
      <c r="R1" s="986"/>
      <c r="S1" s="986"/>
      <c r="T1" s="986"/>
      <c r="U1" s="986"/>
      <c r="V1" s="986"/>
      <c r="W1" s="986"/>
      <c r="X1" s="986"/>
      <c r="Y1" s="986"/>
      <c r="Z1" s="986"/>
      <c r="AA1" s="986"/>
      <c r="AB1" s="986"/>
      <c r="AC1" s="986"/>
      <c r="AD1" s="986"/>
      <c r="AE1" s="986"/>
      <c r="AF1" s="986"/>
      <c r="AG1" s="986"/>
    </row>
    <row r="2" spans="1:33" s="371" customFormat="1" ht="10.5" customHeight="1">
      <c r="B2" s="2571" t="s">
        <v>1</v>
      </c>
      <c r="C2" s="2090"/>
      <c r="D2" s="2090"/>
      <c r="E2" s="2090"/>
      <c r="F2" s="2090"/>
      <c r="N2" s="2571" t="s">
        <v>2</v>
      </c>
      <c r="O2" s="2572"/>
      <c r="P2" s="2572"/>
      <c r="Q2" s="2572"/>
      <c r="R2" s="986"/>
      <c r="S2" s="986"/>
      <c r="T2" s="986"/>
      <c r="U2" s="986"/>
      <c r="V2" s="986"/>
      <c r="W2" s="986"/>
      <c r="X2" s="986"/>
      <c r="Y2" s="986"/>
      <c r="Z2" s="986"/>
      <c r="AA2" s="986"/>
      <c r="AB2" s="986"/>
      <c r="AC2" s="986"/>
      <c r="AD2" s="986"/>
      <c r="AE2" s="986"/>
      <c r="AF2" s="986"/>
      <c r="AG2" s="986"/>
    </row>
    <row r="3" spans="1:33" s="371" customFormat="1" ht="13.5" customHeight="1">
      <c r="N3" s="371" t="s">
        <v>3</v>
      </c>
      <c r="O3" s="1815" t="s">
        <v>568</v>
      </c>
      <c r="R3" s="986"/>
      <c r="S3" s="986"/>
      <c r="T3" s="986"/>
      <c r="U3" s="986"/>
      <c r="V3" s="986"/>
      <c r="W3" s="986"/>
      <c r="X3" s="986"/>
      <c r="Y3" s="986"/>
      <c r="Z3" s="986"/>
      <c r="AA3" s="986"/>
      <c r="AB3" s="986"/>
      <c r="AC3" s="986"/>
      <c r="AD3" s="986"/>
      <c r="AE3" s="986"/>
      <c r="AF3" s="986"/>
      <c r="AG3" s="986"/>
    </row>
    <row r="4" spans="1:33" s="371" customFormat="1" ht="15" customHeight="1">
      <c r="B4" s="2574" t="s">
        <v>4</v>
      </c>
      <c r="C4" s="2083"/>
      <c r="D4" s="373"/>
      <c r="E4" s="986"/>
      <c r="F4" s="986"/>
      <c r="G4" s="986"/>
      <c r="H4" s="986"/>
      <c r="I4" s="897" t="s">
        <v>5</v>
      </c>
      <c r="J4" s="372"/>
      <c r="K4" s="372"/>
      <c r="L4" s="372"/>
      <c r="O4" s="1192" t="s">
        <v>85</v>
      </c>
      <c r="R4" s="986"/>
      <c r="S4" s="986"/>
      <c r="T4" s="986"/>
      <c r="U4" s="986"/>
      <c r="V4" s="986"/>
      <c r="W4" s="986"/>
      <c r="X4" s="986"/>
      <c r="Y4" s="986"/>
      <c r="Z4" s="986"/>
      <c r="AA4" s="986"/>
      <c r="AB4" s="986"/>
      <c r="AC4" s="986"/>
      <c r="AD4" s="986"/>
      <c r="AE4" s="986"/>
      <c r="AF4" s="986"/>
      <c r="AG4" s="986"/>
    </row>
    <row r="5" spans="1:33" s="371" customFormat="1" ht="9.75" customHeight="1">
      <c r="B5" s="2573" t="s">
        <v>7</v>
      </c>
      <c r="C5" s="2081"/>
      <c r="D5" s="372"/>
      <c r="E5" s="372"/>
      <c r="R5" s="986"/>
      <c r="S5" s="986"/>
      <c r="T5" s="986"/>
      <c r="U5" s="986"/>
      <c r="V5" s="986"/>
      <c r="W5" s="986"/>
      <c r="X5" s="986"/>
      <c r="Y5" s="986"/>
      <c r="Z5" s="986"/>
      <c r="AA5" s="986"/>
      <c r="AB5" s="986"/>
      <c r="AC5" s="986"/>
      <c r="AD5" s="986"/>
      <c r="AE5" s="986"/>
      <c r="AF5" s="986"/>
      <c r="AG5" s="986"/>
    </row>
    <row r="6" spans="1:33" s="371" customFormat="1" ht="12" customHeight="1">
      <c r="A6" s="258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86"/>
      <c r="S6" s="986"/>
      <c r="T6" s="986"/>
      <c r="U6" s="986"/>
      <c r="V6" s="986"/>
      <c r="W6" s="986"/>
      <c r="X6" s="986"/>
      <c r="Y6" s="986"/>
      <c r="Z6" s="986"/>
      <c r="AA6" s="986"/>
      <c r="AB6" s="986"/>
      <c r="AC6" s="986"/>
      <c r="AD6" s="986"/>
      <c r="AE6" s="986"/>
      <c r="AF6" s="986"/>
      <c r="AG6" s="986"/>
    </row>
    <row r="7" spans="1:33" s="371" customFormat="1" ht="15.75">
      <c r="A7" s="258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86"/>
      <c r="S7" s="986"/>
      <c r="T7" s="986"/>
      <c r="U7" s="986"/>
      <c r="V7" s="986"/>
      <c r="W7" s="986"/>
      <c r="X7" s="986"/>
      <c r="Y7" s="986"/>
      <c r="Z7" s="986"/>
      <c r="AA7" s="986"/>
      <c r="AB7" s="986"/>
      <c r="AC7" s="986"/>
      <c r="AD7" s="986"/>
      <c r="AE7" s="986"/>
      <c r="AF7" s="986"/>
      <c r="AG7" s="986"/>
    </row>
    <row r="8" spans="1:33" s="371" customFormat="1" ht="9" customHeight="1">
      <c r="A8" s="1254">
        <v>1521</v>
      </c>
      <c r="B8" s="1254">
        <v>1524</v>
      </c>
      <c r="R8" s="986"/>
      <c r="S8" s="986"/>
      <c r="T8" s="986"/>
      <c r="U8" s="986"/>
      <c r="V8" s="986"/>
      <c r="W8" s="986"/>
      <c r="X8" s="986"/>
      <c r="Y8" s="986"/>
      <c r="Z8" s="986"/>
      <c r="AA8" s="986"/>
      <c r="AB8" s="986"/>
      <c r="AC8" s="986"/>
      <c r="AD8" s="986"/>
      <c r="AE8" s="986"/>
      <c r="AF8" s="986"/>
      <c r="AG8" s="986"/>
    </row>
    <row r="9" spans="1:33" s="371" customFormat="1">
      <c r="A9" s="2578" t="s">
        <v>9</v>
      </c>
      <c r="B9" s="2583" t="s">
        <v>10</v>
      </c>
      <c r="C9" s="2584"/>
      <c r="D9" s="2584"/>
      <c r="E9" s="2584"/>
      <c r="F9" s="2584"/>
      <c r="G9" s="2584"/>
      <c r="H9" s="2584"/>
      <c r="I9" s="2585"/>
      <c r="J9" s="2583" t="s">
        <v>11</v>
      </c>
      <c r="K9" s="2584"/>
      <c r="L9" s="2584"/>
      <c r="M9" s="2584"/>
      <c r="N9" s="2584"/>
      <c r="O9" s="2584"/>
      <c r="P9" s="2584"/>
      <c r="Q9" s="2585"/>
      <c r="R9" s="986"/>
      <c r="S9" s="986"/>
      <c r="T9" s="986"/>
      <c r="U9" s="986"/>
      <c r="V9" s="986"/>
      <c r="W9" s="986"/>
      <c r="X9" s="986"/>
      <c r="Y9" s="986"/>
      <c r="Z9" s="986"/>
      <c r="AA9" s="986"/>
      <c r="AB9" s="986"/>
      <c r="AC9" s="986"/>
      <c r="AD9" s="986"/>
      <c r="AE9" s="986"/>
      <c r="AF9" s="986"/>
      <c r="AG9" s="986"/>
    </row>
    <row r="10" spans="1:33" s="371" customFormat="1">
      <c r="A10" s="2579"/>
      <c r="B10" s="2576" t="s">
        <v>86</v>
      </c>
      <c r="C10" s="2577"/>
      <c r="D10" s="2577"/>
      <c r="E10" s="2586"/>
      <c r="F10" s="2576" t="s">
        <v>87</v>
      </c>
      <c r="G10" s="2097"/>
      <c r="H10" s="2097"/>
      <c r="I10" s="2098"/>
      <c r="J10" s="2576" t="s">
        <v>86</v>
      </c>
      <c r="K10" s="2577"/>
      <c r="L10" s="2577"/>
      <c r="M10" s="2586"/>
      <c r="N10" s="2576" t="s">
        <v>88</v>
      </c>
      <c r="O10" s="2577"/>
      <c r="P10" s="2577"/>
      <c r="Q10" s="2586"/>
      <c r="R10" s="986"/>
      <c r="S10" s="986"/>
      <c r="T10" s="986"/>
      <c r="U10" s="986"/>
      <c r="V10" s="986"/>
      <c r="W10" s="986"/>
      <c r="X10" s="986"/>
      <c r="Y10" s="986"/>
      <c r="Z10" s="986"/>
      <c r="AA10" s="986"/>
      <c r="AB10" s="986"/>
      <c r="AC10" s="986"/>
      <c r="AD10" s="986"/>
      <c r="AE10" s="986"/>
      <c r="AF10" s="986"/>
      <c r="AG10" s="986"/>
    </row>
    <row r="11" spans="1:33" s="371" customFormat="1">
      <c r="A11" s="2579"/>
      <c r="B11" s="2576" t="s">
        <v>14</v>
      </c>
      <c r="C11" s="2577"/>
      <c r="E11" s="375">
        <v>4800</v>
      </c>
      <c r="F11" s="2576" t="s">
        <v>14</v>
      </c>
      <c r="G11" s="2577"/>
      <c r="H11" s="374"/>
      <c r="I11" s="375">
        <v>4800</v>
      </c>
      <c r="J11" s="2576" t="s">
        <v>14</v>
      </c>
      <c r="K11" s="2577"/>
      <c r="L11" s="374"/>
      <c r="M11" s="375">
        <f>E11</f>
        <v>4800</v>
      </c>
      <c r="N11" s="2576" t="s">
        <v>14</v>
      </c>
      <c r="O11" s="2577"/>
      <c r="P11" s="374"/>
      <c r="Q11" s="375">
        <f>I11</f>
        <v>4800</v>
      </c>
      <c r="R11" s="986"/>
      <c r="S11" s="986"/>
      <c r="T11" s="986"/>
      <c r="U11" s="986"/>
      <c r="V11" s="986"/>
      <c r="W11" s="986"/>
      <c r="X11" s="986"/>
      <c r="Y11" s="986"/>
      <c r="Z11" s="986"/>
      <c r="AA11" s="986"/>
      <c r="AB11" s="986"/>
      <c r="AC11" s="986"/>
      <c r="AD11" s="986"/>
      <c r="AE11" s="986"/>
      <c r="AF11" s="986"/>
      <c r="AG11" s="986"/>
    </row>
    <row r="12" spans="1:33" s="377" customFormat="1" ht="35.25" customHeight="1">
      <c r="A12" s="2580"/>
      <c r="B12" s="376" t="s">
        <v>16</v>
      </c>
      <c r="C12" s="376" t="s">
        <v>17</v>
      </c>
      <c r="D12" s="376"/>
      <c r="E12" s="376" t="s">
        <v>18</v>
      </c>
      <c r="F12" s="376" t="s">
        <v>16</v>
      </c>
      <c r="G12" s="376" t="s">
        <v>17</v>
      </c>
      <c r="H12" s="376"/>
      <c r="I12" s="376" t="s">
        <v>18</v>
      </c>
      <c r="J12" s="376" t="s">
        <v>16</v>
      </c>
      <c r="K12" s="376" t="s">
        <v>17</v>
      </c>
      <c r="L12" s="376"/>
      <c r="M12" s="376" t="s">
        <v>18</v>
      </c>
      <c r="N12" s="376" t="s">
        <v>16</v>
      </c>
      <c r="O12" s="376" t="s">
        <v>17</v>
      </c>
      <c r="P12" s="376"/>
      <c r="Q12" s="376" t="s">
        <v>18</v>
      </c>
    </row>
    <row r="13" spans="1:33" s="379" customFormat="1" ht="11.25">
      <c r="A13" s="378">
        <v>1</v>
      </c>
      <c r="B13" s="378">
        <v>2</v>
      </c>
      <c r="C13" s="378">
        <v>3</v>
      </c>
      <c r="D13" s="378"/>
      <c r="E13" s="378">
        <v>4</v>
      </c>
      <c r="F13" s="378">
        <v>5</v>
      </c>
      <c r="G13" s="378">
        <v>6</v>
      </c>
      <c r="H13" s="378"/>
      <c r="I13" s="378">
        <v>7</v>
      </c>
      <c r="J13" s="378">
        <v>8</v>
      </c>
      <c r="K13" s="378">
        <v>9</v>
      </c>
      <c r="L13" s="378"/>
      <c r="M13" s="378">
        <v>10</v>
      </c>
      <c r="N13" s="378">
        <v>11</v>
      </c>
      <c r="O13" s="378">
        <v>12</v>
      </c>
      <c r="P13" s="378"/>
      <c r="Q13" s="378">
        <v>13</v>
      </c>
    </row>
    <row r="14" spans="1:33" s="377" customFormat="1" ht="14.25">
      <c r="A14" s="380">
        <v>0</v>
      </c>
      <c r="B14" s="1116"/>
      <c r="C14" s="1119"/>
      <c r="D14" s="1290"/>
      <c r="E14" s="1781">
        <v>484</v>
      </c>
      <c r="F14" s="1116"/>
      <c r="G14" s="1119"/>
      <c r="H14" s="1119"/>
      <c r="I14" s="1781">
        <v>449</v>
      </c>
      <c r="J14" s="1116"/>
      <c r="K14" s="1119"/>
      <c r="L14" s="1119"/>
      <c r="M14" s="1781">
        <v>103</v>
      </c>
      <c r="N14" s="1116"/>
      <c r="O14" s="1119"/>
      <c r="P14" s="1119"/>
      <c r="Q14" s="1781">
        <v>87</v>
      </c>
    </row>
    <row r="15" spans="1:33" s="1403" customFormat="1" ht="15">
      <c r="A15" s="1401">
        <v>1</v>
      </c>
      <c r="B15" s="1116"/>
      <c r="C15" s="1402"/>
      <c r="D15" s="1290"/>
      <c r="E15" s="1781">
        <v>444</v>
      </c>
      <c r="F15" s="1604"/>
      <c r="G15" s="1119"/>
      <c r="H15" s="1610"/>
      <c r="I15" s="1781">
        <v>419</v>
      </c>
      <c r="J15" s="1604"/>
      <c r="K15" s="1610"/>
      <c r="L15" s="1610"/>
      <c r="M15" s="1781">
        <v>93</v>
      </c>
      <c r="N15" s="1604"/>
      <c r="O15" s="1610"/>
      <c r="P15" s="1610"/>
      <c r="Q15" s="1781">
        <v>83</v>
      </c>
    </row>
    <row r="16" spans="1:33" s="377" customFormat="1" ht="15">
      <c r="A16" s="380">
        <v>2</v>
      </c>
      <c r="B16" s="1116"/>
      <c r="C16" s="1119"/>
      <c r="D16" s="1290"/>
      <c r="E16" s="1781">
        <v>413</v>
      </c>
      <c r="F16" s="1604"/>
      <c r="G16" s="1119"/>
      <c r="H16" s="1610"/>
      <c r="I16" s="1781">
        <v>386</v>
      </c>
      <c r="J16" s="1604"/>
      <c r="K16" s="1610"/>
      <c r="L16" s="1610"/>
      <c r="M16" s="1781">
        <v>86</v>
      </c>
      <c r="N16" s="1604"/>
      <c r="O16" s="1610"/>
      <c r="P16" s="1610"/>
      <c r="Q16" s="1781">
        <v>81</v>
      </c>
    </row>
    <row r="17" spans="1:17" s="377" customFormat="1" ht="15">
      <c r="A17" s="380">
        <v>3</v>
      </c>
      <c r="B17" s="1116"/>
      <c r="C17" s="1119"/>
      <c r="D17" s="1290"/>
      <c r="E17" s="1781">
        <v>401</v>
      </c>
      <c r="F17" s="1604"/>
      <c r="G17" s="1119"/>
      <c r="H17" s="1610"/>
      <c r="I17" s="1781">
        <v>374</v>
      </c>
      <c r="J17" s="1604"/>
      <c r="K17" s="1610"/>
      <c r="L17" s="1610"/>
      <c r="M17" s="1781">
        <v>80</v>
      </c>
      <c r="N17" s="1604"/>
      <c r="O17" s="1610"/>
      <c r="P17" s="1610"/>
      <c r="Q17" s="1781">
        <v>72</v>
      </c>
    </row>
    <row r="18" spans="1:17" s="377" customFormat="1" ht="15">
      <c r="A18" s="380">
        <v>4</v>
      </c>
      <c r="B18" s="1116"/>
      <c r="C18" s="1119"/>
      <c r="D18" s="1290"/>
      <c r="E18" s="1781">
        <v>398</v>
      </c>
      <c r="F18" s="1604"/>
      <c r="G18" s="1119"/>
      <c r="H18" s="1610"/>
      <c r="I18" s="1781">
        <v>388</v>
      </c>
      <c r="J18" s="1604"/>
      <c r="K18" s="1610"/>
      <c r="L18" s="1610"/>
      <c r="M18" s="1781">
        <v>79</v>
      </c>
      <c r="N18" s="1604"/>
      <c r="O18" s="1610"/>
      <c r="P18" s="1610"/>
      <c r="Q18" s="1781">
        <v>74</v>
      </c>
    </row>
    <row r="19" spans="1:17" s="377" customFormat="1" ht="15">
      <c r="A19" s="380">
        <v>5</v>
      </c>
      <c r="B19" s="1116"/>
      <c r="C19" s="1119"/>
      <c r="D19" s="1290"/>
      <c r="E19" s="1781">
        <v>447</v>
      </c>
      <c r="F19" s="1604"/>
      <c r="G19" s="1119"/>
      <c r="H19" s="1610"/>
      <c r="I19" s="1781">
        <v>407</v>
      </c>
      <c r="J19" s="1604"/>
      <c r="K19" s="1610"/>
      <c r="L19" s="1610"/>
      <c r="M19" s="1781">
        <v>85</v>
      </c>
      <c r="N19" s="1604"/>
      <c r="O19" s="1610"/>
      <c r="P19" s="1610"/>
      <c r="Q19" s="1781">
        <v>74</v>
      </c>
    </row>
    <row r="20" spans="1:17" s="377" customFormat="1" ht="15">
      <c r="A20" s="380">
        <v>6</v>
      </c>
      <c r="B20" s="1116"/>
      <c r="C20" s="1119"/>
      <c r="D20" s="1290"/>
      <c r="E20" s="1781">
        <v>495</v>
      </c>
      <c r="F20" s="1604"/>
      <c r="G20" s="1119"/>
      <c r="H20" s="1610"/>
      <c r="I20" s="1781">
        <v>519</v>
      </c>
      <c r="J20" s="1604"/>
      <c r="K20" s="1610"/>
      <c r="L20" s="1610"/>
      <c r="M20" s="1781">
        <v>103</v>
      </c>
      <c r="N20" s="1604"/>
      <c r="O20" s="1610"/>
      <c r="P20" s="1610"/>
      <c r="Q20" s="1781">
        <v>92</v>
      </c>
    </row>
    <row r="21" spans="1:17" s="377" customFormat="1" ht="15">
      <c r="A21" s="380">
        <v>7</v>
      </c>
      <c r="B21" s="1116"/>
      <c r="C21" s="1119"/>
      <c r="D21" s="1290"/>
      <c r="E21" s="1781">
        <v>686</v>
      </c>
      <c r="F21" s="1604"/>
      <c r="G21" s="1119"/>
      <c r="H21" s="1610"/>
      <c r="I21" s="1781">
        <v>655</v>
      </c>
      <c r="J21" s="1604"/>
      <c r="K21" s="1610"/>
      <c r="L21" s="1610"/>
      <c r="M21" s="1781">
        <v>117</v>
      </c>
      <c r="N21" s="1604"/>
      <c r="O21" s="1610"/>
      <c r="P21" s="1610"/>
      <c r="Q21" s="1781">
        <v>103</v>
      </c>
    </row>
    <row r="22" spans="1:17" s="377" customFormat="1" ht="15">
      <c r="A22" s="380">
        <v>8</v>
      </c>
      <c r="B22" s="1116"/>
      <c r="C22" s="1119"/>
      <c r="D22" s="1290"/>
      <c r="E22" s="1781">
        <v>870</v>
      </c>
      <c r="F22" s="1604"/>
      <c r="G22" s="1119"/>
      <c r="H22" s="1610"/>
      <c r="I22" s="1781">
        <v>892</v>
      </c>
      <c r="J22" s="1604"/>
      <c r="K22" s="1610"/>
      <c r="L22" s="1610"/>
      <c r="M22" s="1781">
        <v>120</v>
      </c>
      <c r="N22" s="1604"/>
      <c r="O22" s="1610"/>
      <c r="P22" s="1610"/>
      <c r="Q22" s="1781">
        <v>113</v>
      </c>
    </row>
    <row r="23" spans="1:17" s="377" customFormat="1" ht="15">
      <c r="A23" s="380">
        <v>9</v>
      </c>
      <c r="B23" s="1116"/>
      <c r="C23" s="1119"/>
      <c r="D23" s="1290"/>
      <c r="E23" s="1781">
        <v>1046</v>
      </c>
      <c r="F23" s="1604"/>
      <c r="G23" s="1119"/>
      <c r="H23" s="1610"/>
      <c r="I23" s="1781">
        <v>1062</v>
      </c>
      <c r="J23" s="1604"/>
      <c r="K23" s="1610"/>
      <c r="L23" s="1610"/>
      <c r="M23" s="1781">
        <v>133</v>
      </c>
      <c r="N23" s="1604"/>
      <c r="O23" s="1610"/>
      <c r="P23" s="1610"/>
      <c r="Q23" s="1781">
        <v>120</v>
      </c>
    </row>
    <row r="24" spans="1:17" s="377" customFormat="1" ht="15">
      <c r="A24" s="380">
        <v>10</v>
      </c>
      <c r="B24" s="1116"/>
      <c r="C24" s="1119"/>
      <c r="D24" s="1290"/>
      <c r="E24" s="1781">
        <v>1130</v>
      </c>
      <c r="F24" s="1604"/>
      <c r="G24" s="1119"/>
      <c r="H24" s="1610"/>
      <c r="I24" s="1781">
        <v>1201</v>
      </c>
      <c r="J24" s="1604"/>
      <c r="K24" s="1610"/>
      <c r="L24" s="1610"/>
      <c r="M24" s="1781">
        <v>161</v>
      </c>
      <c r="N24" s="1604"/>
      <c r="O24" s="1610"/>
      <c r="P24" s="1610"/>
      <c r="Q24" s="1781">
        <v>140</v>
      </c>
    </row>
    <row r="25" spans="1:17" s="377" customFormat="1" ht="15">
      <c r="A25" s="380">
        <v>11</v>
      </c>
      <c r="B25" s="1116"/>
      <c r="C25" s="1119"/>
      <c r="D25" s="1290"/>
      <c r="E25" s="1781">
        <v>1179</v>
      </c>
      <c r="F25" s="1604"/>
      <c r="G25" s="1119"/>
      <c r="H25" s="1610"/>
      <c r="I25" s="1781">
        <v>1289</v>
      </c>
      <c r="J25" s="1604"/>
      <c r="K25" s="1610"/>
      <c r="L25" s="1610"/>
      <c r="M25" s="1781">
        <v>179</v>
      </c>
      <c r="N25" s="1604"/>
      <c r="O25" s="1610"/>
      <c r="P25" s="1610"/>
      <c r="Q25" s="1781">
        <v>156</v>
      </c>
    </row>
    <row r="26" spans="1:17" s="377" customFormat="1" ht="15">
      <c r="A26" s="380">
        <v>12</v>
      </c>
      <c r="B26" s="1116"/>
      <c r="C26" s="1119"/>
      <c r="D26" s="1290"/>
      <c r="E26" s="1781">
        <v>1188</v>
      </c>
      <c r="F26" s="1604"/>
      <c r="G26" s="1119"/>
      <c r="H26" s="1610"/>
      <c r="I26" s="1781">
        <v>1304</v>
      </c>
      <c r="J26" s="1604"/>
      <c r="K26" s="1610"/>
      <c r="L26" s="1610"/>
      <c r="M26" s="1781">
        <v>198</v>
      </c>
      <c r="N26" s="1604"/>
      <c r="O26" s="1610"/>
      <c r="P26" s="1610"/>
      <c r="Q26" s="1781">
        <v>159</v>
      </c>
    </row>
    <row r="27" spans="1:17" s="377" customFormat="1" ht="15">
      <c r="A27" s="380">
        <v>13</v>
      </c>
      <c r="B27" s="1116"/>
      <c r="C27" s="1119"/>
      <c r="D27" s="1290"/>
      <c r="E27" s="1781">
        <v>1141</v>
      </c>
      <c r="F27" s="1604"/>
      <c r="G27" s="1119"/>
      <c r="H27" s="1610"/>
      <c r="I27" s="1781">
        <v>1316</v>
      </c>
      <c r="J27" s="1604"/>
      <c r="K27" s="1610"/>
      <c r="L27" s="1610"/>
      <c r="M27" s="1781">
        <v>174</v>
      </c>
      <c r="N27" s="1604"/>
      <c r="O27" s="1610"/>
      <c r="P27" s="1610"/>
      <c r="Q27" s="1781">
        <v>146</v>
      </c>
    </row>
    <row r="28" spans="1:17" s="377" customFormat="1" ht="15">
      <c r="A28" s="380">
        <v>14</v>
      </c>
      <c r="B28" s="1116"/>
      <c r="C28" s="1119"/>
      <c r="D28" s="1290"/>
      <c r="E28" s="1781">
        <v>1119</v>
      </c>
      <c r="F28" s="1604"/>
      <c r="G28" s="1119"/>
      <c r="H28" s="1610"/>
      <c r="I28" s="1781">
        <v>1317</v>
      </c>
      <c r="J28" s="1604"/>
      <c r="K28" s="1610"/>
      <c r="L28" s="1610"/>
      <c r="M28" s="1781">
        <v>160</v>
      </c>
      <c r="N28" s="1604"/>
      <c r="O28" s="1610"/>
      <c r="P28" s="1610"/>
      <c r="Q28" s="1781">
        <v>152</v>
      </c>
    </row>
    <row r="29" spans="1:17" s="377" customFormat="1" ht="15">
      <c r="A29" s="380">
        <v>15</v>
      </c>
      <c r="B29" s="1116"/>
      <c r="C29" s="1119"/>
      <c r="D29" s="1290"/>
      <c r="E29" s="1781">
        <v>1076</v>
      </c>
      <c r="F29" s="1604"/>
      <c r="G29" s="1119"/>
      <c r="H29" s="1610"/>
      <c r="I29" s="1781">
        <v>1312</v>
      </c>
      <c r="J29" s="1604"/>
      <c r="K29" s="1610"/>
      <c r="L29" s="1610"/>
      <c r="M29" s="1781">
        <v>155</v>
      </c>
      <c r="N29" s="1604"/>
      <c r="O29" s="1610"/>
      <c r="P29" s="1610"/>
      <c r="Q29" s="1781">
        <v>153</v>
      </c>
    </row>
    <row r="30" spans="1:17" s="377" customFormat="1" ht="15">
      <c r="A30" s="380">
        <v>16</v>
      </c>
      <c r="B30" s="1116"/>
      <c r="C30" s="1119"/>
      <c r="D30" s="1290"/>
      <c r="E30" s="1781">
        <v>1034</v>
      </c>
      <c r="F30" s="1604"/>
      <c r="G30" s="1119"/>
      <c r="H30" s="1610"/>
      <c r="I30" s="1781">
        <v>1266</v>
      </c>
      <c r="J30" s="1604"/>
      <c r="K30" s="1610"/>
      <c r="L30" s="1610"/>
      <c r="M30" s="1781">
        <v>154</v>
      </c>
      <c r="N30" s="1604"/>
      <c r="O30" s="1610"/>
      <c r="P30" s="1610"/>
      <c r="Q30" s="1781">
        <v>159</v>
      </c>
    </row>
    <row r="31" spans="1:17" s="381" customFormat="1" ht="15">
      <c r="A31" s="380">
        <v>17</v>
      </c>
      <c r="B31" s="1116"/>
      <c r="C31" s="1119"/>
      <c r="D31" s="1290"/>
      <c r="E31" s="1781">
        <v>916</v>
      </c>
      <c r="F31" s="1604"/>
      <c r="G31" s="1119"/>
      <c r="H31" s="1610"/>
      <c r="I31" s="1781">
        <v>1156</v>
      </c>
      <c r="J31" s="1604"/>
      <c r="K31" s="1610"/>
      <c r="L31" s="1610"/>
      <c r="M31" s="1781">
        <v>153</v>
      </c>
      <c r="N31" s="1604"/>
      <c r="O31" s="1610"/>
      <c r="P31" s="1610"/>
      <c r="Q31" s="1781">
        <v>159</v>
      </c>
    </row>
    <row r="32" spans="1:17" s="381" customFormat="1" ht="15">
      <c r="A32" s="380">
        <v>18</v>
      </c>
      <c r="B32" s="1116"/>
      <c r="C32" s="1119"/>
      <c r="D32" s="1290"/>
      <c r="E32" s="1781">
        <v>851</v>
      </c>
      <c r="F32" s="1604"/>
      <c r="G32" s="1119"/>
      <c r="H32" s="1610"/>
      <c r="I32" s="1781">
        <v>1057</v>
      </c>
      <c r="J32" s="1604"/>
      <c r="K32" s="1610"/>
      <c r="L32" s="1610"/>
      <c r="M32" s="1781">
        <v>143</v>
      </c>
      <c r="N32" s="1604"/>
      <c r="O32" s="1610"/>
      <c r="P32" s="1610"/>
      <c r="Q32" s="1781">
        <v>152</v>
      </c>
    </row>
    <row r="33" spans="1:33" s="381" customFormat="1" ht="15">
      <c r="A33" s="380">
        <v>19</v>
      </c>
      <c r="B33" s="1116"/>
      <c r="C33" s="1119"/>
      <c r="D33" s="1290"/>
      <c r="E33" s="1781">
        <v>796</v>
      </c>
      <c r="F33" s="1604"/>
      <c r="G33" s="1119"/>
      <c r="H33" s="1610"/>
      <c r="I33" s="1781">
        <v>909</v>
      </c>
      <c r="J33" s="1604"/>
      <c r="K33" s="1610"/>
      <c r="L33" s="1610"/>
      <c r="M33" s="1781">
        <v>141</v>
      </c>
      <c r="N33" s="1604"/>
      <c r="O33" s="1610"/>
      <c r="P33" s="1610"/>
      <c r="Q33" s="1781">
        <v>140</v>
      </c>
    </row>
    <row r="34" spans="1:33" s="381" customFormat="1" ht="15">
      <c r="A34" s="380">
        <v>20</v>
      </c>
      <c r="B34" s="1116"/>
      <c r="C34" s="1119"/>
      <c r="D34" s="1290"/>
      <c r="E34" s="1781">
        <v>734</v>
      </c>
      <c r="F34" s="1604"/>
      <c r="G34" s="1119"/>
      <c r="H34" s="1610"/>
      <c r="I34" s="1781">
        <v>829</v>
      </c>
      <c r="J34" s="1604"/>
      <c r="K34" s="1610"/>
      <c r="L34" s="1610"/>
      <c r="M34" s="1781">
        <v>150</v>
      </c>
      <c r="N34" s="1604"/>
      <c r="O34" s="1610"/>
      <c r="P34" s="1610"/>
      <c r="Q34" s="1781">
        <v>133</v>
      </c>
    </row>
    <row r="35" spans="1:33" s="381" customFormat="1" ht="15">
      <c r="A35" s="380">
        <v>21</v>
      </c>
      <c r="B35" s="1116"/>
      <c r="C35" s="1119"/>
      <c r="D35" s="1290"/>
      <c r="E35" s="1781">
        <v>714</v>
      </c>
      <c r="F35" s="1604"/>
      <c r="G35" s="1119"/>
      <c r="H35" s="1610"/>
      <c r="I35" s="1781">
        <v>728</v>
      </c>
      <c r="J35" s="1604"/>
      <c r="K35" s="1610"/>
      <c r="L35" s="1610"/>
      <c r="M35" s="1781">
        <v>143</v>
      </c>
      <c r="N35" s="1604"/>
      <c r="O35" s="1610"/>
      <c r="P35" s="1610"/>
      <c r="Q35" s="1781">
        <v>129</v>
      </c>
    </row>
    <row r="36" spans="1:33" s="381" customFormat="1" ht="15">
      <c r="A36" s="380">
        <v>22</v>
      </c>
      <c r="B36" s="1116"/>
      <c r="C36" s="1119"/>
      <c r="D36" s="1290"/>
      <c r="E36" s="1781">
        <v>662</v>
      </c>
      <c r="F36" s="1604"/>
      <c r="G36" s="1119"/>
      <c r="H36" s="1610"/>
      <c r="I36" s="1781">
        <v>616</v>
      </c>
      <c r="J36" s="1604"/>
      <c r="K36" s="1610"/>
      <c r="L36" s="1610"/>
      <c r="M36" s="1781">
        <v>140</v>
      </c>
      <c r="N36" s="1604"/>
      <c r="O36" s="1610"/>
      <c r="P36" s="1610"/>
      <c r="Q36" s="1781">
        <v>105</v>
      </c>
    </row>
    <row r="37" spans="1:33" s="381" customFormat="1" ht="15">
      <c r="A37" s="380">
        <v>23</v>
      </c>
      <c r="B37" s="1116"/>
      <c r="C37" s="1119"/>
      <c r="D37" s="1290"/>
      <c r="E37" s="1781">
        <v>556</v>
      </c>
      <c r="F37" s="1604"/>
      <c r="G37" s="1610"/>
      <c r="H37" s="1610"/>
      <c r="I37" s="1781">
        <v>525</v>
      </c>
      <c r="J37" s="1604"/>
      <c r="K37" s="1610"/>
      <c r="L37" s="1610"/>
      <c r="M37" s="1781">
        <v>118</v>
      </c>
      <c r="N37" s="1604"/>
      <c r="O37" s="1610"/>
      <c r="P37" s="1610"/>
      <c r="Q37" s="1781">
        <v>95</v>
      </c>
    </row>
    <row r="38" spans="1:33" s="381" customFormat="1" ht="15">
      <c r="A38" s="380" t="s">
        <v>19</v>
      </c>
      <c r="B38" s="1159"/>
      <c r="C38" s="1159"/>
      <c r="D38" s="1159"/>
      <c r="E38" s="1611">
        <f>SUM(E14:E37)</f>
        <v>18780</v>
      </c>
      <c r="F38" s="1612"/>
      <c r="G38" s="1612"/>
      <c r="H38" s="1612"/>
      <c r="I38" s="1611">
        <f>SUM(I14:I37)</f>
        <v>20376</v>
      </c>
      <c r="J38" s="1612"/>
      <c r="K38" s="1612"/>
      <c r="L38" s="1612"/>
      <c r="M38" s="1611">
        <f>SUM(M14:M37)</f>
        <v>3168</v>
      </c>
      <c r="N38" s="1612"/>
      <c r="O38" s="1612"/>
      <c r="P38" s="1612"/>
      <c r="Q38" s="1611">
        <f>SUM(Q14:Q37)</f>
        <v>2877</v>
      </c>
    </row>
    <row r="39" spans="1:33" s="371" customFormat="1" ht="12.75" customHeight="1">
      <c r="A39" s="371" t="s">
        <v>20</v>
      </c>
      <c r="R39" s="986"/>
      <c r="S39" s="986"/>
      <c r="T39" s="986"/>
      <c r="U39" s="986"/>
      <c r="V39" s="986"/>
      <c r="W39" s="986"/>
      <c r="X39" s="986"/>
      <c r="Y39" s="986"/>
      <c r="Z39" s="986"/>
      <c r="AA39" s="986"/>
      <c r="AB39" s="986"/>
      <c r="AC39" s="986"/>
      <c r="AD39" s="986"/>
      <c r="AE39" s="986"/>
      <c r="AF39" s="986"/>
      <c r="AG39" s="986"/>
    </row>
    <row r="40" spans="1:33" s="371" customFormat="1" ht="12.75" customHeight="1">
      <c r="A40" s="371" t="s">
        <v>21</v>
      </c>
      <c r="R40" s="986"/>
      <c r="S40" s="986"/>
      <c r="T40" s="986"/>
      <c r="U40" s="986"/>
      <c r="V40" s="986"/>
      <c r="W40" s="986"/>
      <c r="X40" s="986"/>
      <c r="Y40" s="986"/>
      <c r="Z40" s="986"/>
      <c r="AA40" s="986"/>
      <c r="AB40" s="986"/>
      <c r="AC40" s="986"/>
      <c r="AD40" s="986"/>
      <c r="AE40" s="986"/>
      <c r="AF40" s="986"/>
      <c r="AG40" s="986"/>
    </row>
    <row r="41" spans="1:33">
      <c r="A41" s="371" t="s">
        <v>563</v>
      </c>
      <c r="K41" s="371"/>
      <c r="L41" s="371"/>
      <c r="M41" s="371"/>
      <c r="N41" s="371"/>
      <c r="O41" s="371"/>
      <c r="P41" s="371"/>
      <c r="Q41" s="371"/>
      <c r="R41" s="987"/>
      <c r="S41" s="987"/>
      <c r="T41" s="987"/>
      <c r="U41" s="987"/>
      <c r="V41" s="987"/>
      <c r="W41" s="987"/>
      <c r="X41" s="987"/>
      <c r="Y41" s="987"/>
      <c r="Z41" s="987"/>
      <c r="AA41" s="987"/>
      <c r="AB41" s="987"/>
      <c r="AC41" s="987"/>
      <c r="AD41" s="987"/>
      <c r="AE41" s="987"/>
      <c r="AF41" s="987"/>
      <c r="AG41" s="987"/>
    </row>
    <row r="42" spans="1:33">
      <c r="A42" s="371" t="s">
        <v>23</v>
      </c>
      <c r="R42" s="987"/>
      <c r="S42" s="987"/>
      <c r="T42" s="987"/>
      <c r="U42" s="987"/>
      <c r="V42" s="987"/>
      <c r="W42" s="987"/>
      <c r="X42" s="987"/>
      <c r="Y42" s="987"/>
      <c r="Z42" s="987"/>
      <c r="AA42" s="987"/>
      <c r="AB42" s="987"/>
      <c r="AC42" s="987"/>
      <c r="AD42" s="987"/>
      <c r="AE42" s="987"/>
      <c r="AF42" s="987"/>
      <c r="AG42" s="987"/>
    </row>
    <row r="43" spans="1:33">
      <c r="R43" s="987"/>
      <c r="S43" s="987"/>
      <c r="T43" s="987"/>
      <c r="U43" s="987"/>
      <c r="V43" s="987"/>
      <c r="W43" s="987"/>
      <c r="X43" s="987"/>
      <c r="Y43" s="987"/>
      <c r="Z43" s="987"/>
      <c r="AA43" s="987"/>
      <c r="AB43" s="987"/>
      <c r="AC43" s="987"/>
      <c r="AD43" s="987"/>
      <c r="AE43" s="987"/>
      <c r="AF43" s="987"/>
      <c r="AG43" s="987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>
    <tabColor rgb="FF92D050"/>
  </sheetPr>
  <dimension ref="A1:AG43"/>
  <sheetViews>
    <sheetView zoomScale="85" zoomScaleNormal="85" workbookViewId="0">
      <selection activeCell="W18" sqref="W18"/>
    </sheetView>
  </sheetViews>
  <sheetFormatPr defaultColWidth="9.140625" defaultRowHeight="12.75"/>
  <cols>
    <col min="1" max="1" width="5.42578125" style="394" customWidth="1"/>
    <col min="2" max="3" width="11.28515625" style="394" customWidth="1"/>
    <col min="4" max="4" width="11.28515625" style="394" hidden="1" customWidth="1"/>
    <col min="5" max="7" width="11.28515625" style="394" customWidth="1"/>
    <col min="8" max="8" width="11.28515625" style="394" hidden="1" customWidth="1"/>
    <col min="9" max="11" width="11.28515625" style="394" customWidth="1"/>
    <col min="12" max="12" width="11.28515625" style="394" hidden="1" customWidth="1"/>
    <col min="13" max="15" width="11.28515625" style="394" customWidth="1"/>
    <col min="16" max="16" width="11.28515625" style="394" hidden="1" customWidth="1"/>
    <col min="17" max="17" width="11.28515625" style="394" customWidth="1"/>
    <col min="18" max="16384" width="9.140625" style="394"/>
  </cols>
  <sheetData>
    <row r="1" spans="1:33" s="383" customFormat="1" ht="18.75" customHeight="1">
      <c r="B1" s="2592" t="s">
        <v>405</v>
      </c>
      <c r="C1" s="2083"/>
      <c r="D1" s="2083"/>
      <c r="E1" s="2083"/>
      <c r="F1" s="2083"/>
      <c r="J1" s="799" t="s">
        <v>171</v>
      </c>
      <c r="N1" s="2587" t="s">
        <v>78</v>
      </c>
      <c r="O1" s="2587"/>
      <c r="P1" s="2587"/>
      <c r="Q1" s="2587"/>
      <c r="R1" s="984"/>
      <c r="S1" s="984"/>
      <c r="T1" s="984"/>
      <c r="U1" s="984"/>
      <c r="V1" s="984"/>
      <c r="W1" s="984"/>
      <c r="X1" s="984"/>
      <c r="Y1" s="984"/>
      <c r="Z1" s="984"/>
      <c r="AA1" s="984"/>
      <c r="AB1" s="984"/>
      <c r="AC1" s="984"/>
      <c r="AD1" s="984"/>
      <c r="AE1" s="984"/>
      <c r="AF1" s="984"/>
      <c r="AG1" s="984"/>
    </row>
    <row r="2" spans="1:33" s="383" customFormat="1" ht="10.5" customHeight="1">
      <c r="B2" s="2588" t="s">
        <v>1</v>
      </c>
      <c r="C2" s="2090"/>
      <c r="D2" s="2090"/>
      <c r="E2" s="2090"/>
      <c r="F2" s="2090"/>
      <c r="N2" s="2588" t="s">
        <v>2</v>
      </c>
      <c r="O2" s="2589"/>
      <c r="P2" s="2589"/>
      <c r="Q2" s="2589"/>
      <c r="R2" s="984"/>
      <c r="S2" s="984"/>
      <c r="T2" s="984"/>
      <c r="U2" s="984"/>
      <c r="V2" s="984"/>
      <c r="W2" s="984"/>
      <c r="X2" s="984"/>
      <c r="Y2" s="984"/>
      <c r="Z2" s="984"/>
      <c r="AA2" s="984"/>
      <c r="AB2" s="984"/>
      <c r="AC2" s="984"/>
      <c r="AD2" s="984"/>
      <c r="AE2" s="984"/>
      <c r="AF2" s="984"/>
      <c r="AG2" s="984"/>
    </row>
    <row r="3" spans="1:33" s="383" customFormat="1" ht="13.5" customHeight="1">
      <c r="N3" s="383" t="s">
        <v>3</v>
      </c>
      <c r="O3" s="1815" t="s">
        <v>568</v>
      </c>
      <c r="R3" s="984"/>
      <c r="S3" s="984"/>
      <c r="T3" s="984"/>
      <c r="U3" s="984"/>
      <c r="V3" s="984"/>
      <c r="W3" s="984"/>
      <c r="X3" s="984"/>
      <c r="Y3" s="984"/>
      <c r="Z3" s="984"/>
      <c r="AA3" s="984"/>
      <c r="AB3" s="984"/>
      <c r="AC3" s="984"/>
      <c r="AD3" s="984"/>
      <c r="AE3" s="984"/>
      <c r="AF3" s="984"/>
      <c r="AG3" s="984"/>
    </row>
    <row r="4" spans="1:33" s="383" customFormat="1" ht="15" customHeight="1">
      <c r="B4" s="2591" t="s">
        <v>4</v>
      </c>
      <c r="C4" s="2083"/>
      <c r="D4" s="385"/>
      <c r="E4" s="984"/>
      <c r="F4" s="984"/>
      <c r="G4" s="984"/>
      <c r="H4" s="984"/>
      <c r="I4" s="898" t="s">
        <v>5</v>
      </c>
      <c r="J4" s="384"/>
      <c r="K4" s="384"/>
      <c r="L4" s="384"/>
      <c r="O4" s="1191" t="s">
        <v>552</v>
      </c>
      <c r="R4" s="984"/>
      <c r="S4" s="984"/>
      <c r="T4" s="984"/>
      <c r="U4" s="984"/>
      <c r="V4" s="984"/>
      <c r="W4" s="984"/>
      <c r="X4" s="984"/>
      <c r="Y4" s="984"/>
      <c r="Z4" s="984"/>
      <c r="AA4" s="984"/>
      <c r="AB4" s="984"/>
      <c r="AC4" s="984"/>
      <c r="AD4" s="984"/>
      <c r="AE4" s="984"/>
      <c r="AF4" s="984"/>
      <c r="AG4" s="984"/>
    </row>
    <row r="5" spans="1:33" s="383" customFormat="1" ht="9.75" customHeight="1">
      <c r="B5" s="2590" t="s">
        <v>7</v>
      </c>
      <c r="C5" s="2081"/>
      <c r="D5" s="384"/>
      <c r="E5" s="384"/>
      <c r="R5" s="984"/>
      <c r="S5" s="984"/>
      <c r="T5" s="984"/>
      <c r="U5" s="984"/>
      <c r="V5" s="984"/>
      <c r="W5" s="984"/>
      <c r="X5" s="984"/>
      <c r="Y5" s="984"/>
      <c r="Z5" s="984"/>
      <c r="AA5" s="984"/>
      <c r="AB5" s="984"/>
      <c r="AC5" s="984"/>
      <c r="AD5" s="984"/>
      <c r="AE5" s="984"/>
      <c r="AF5" s="984"/>
      <c r="AG5" s="984"/>
    </row>
    <row r="6" spans="1:33" s="383" customFormat="1" ht="12" customHeight="1">
      <c r="A6" s="2598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84"/>
      <c r="S6" s="984"/>
      <c r="T6" s="984"/>
      <c r="U6" s="984"/>
      <c r="V6" s="984"/>
      <c r="W6" s="984"/>
      <c r="X6" s="984"/>
      <c r="Y6" s="984"/>
      <c r="Z6" s="984"/>
      <c r="AA6" s="984"/>
      <c r="AB6" s="984"/>
      <c r="AC6" s="984"/>
      <c r="AD6" s="984"/>
      <c r="AE6" s="984"/>
      <c r="AF6" s="984"/>
      <c r="AG6" s="984"/>
    </row>
    <row r="7" spans="1:33" s="383" customFormat="1" ht="15.75">
      <c r="A7" s="2599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84"/>
      <c r="S7" s="984"/>
      <c r="T7" s="984"/>
      <c r="U7" s="984"/>
      <c r="V7" s="984"/>
      <c r="W7" s="984"/>
      <c r="X7" s="984"/>
      <c r="Y7" s="984"/>
      <c r="Z7" s="984"/>
      <c r="AA7" s="984"/>
      <c r="AB7" s="984"/>
      <c r="AC7" s="984"/>
      <c r="AD7" s="984"/>
      <c r="AE7" s="984"/>
      <c r="AF7" s="984"/>
      <c r="AG7" s="984"/>
    </row>
    <row r="8" spans="1:33" s="383" customFormat="1" ht="9" customHeight="1">
      <c r="A8" s="1254">
        <v>1518</v>
      </c>
      <c r="B8" s="1258">
        <v>1519</v>
      </c>
      <c r="R8" s="984"/>
      <c r="S8" s="984"/>
      <c r="T8" s="984"/>
      <c r="U8" s="984"/>
      <c r="V8" s="984"/>
      <c r="W8" s="984"/>
      <c r="X8" s="984"/>
      <c r="Y8" s="984"/>
      <c r="Z8" s="984"/>
      <c r="AA8" s="984"/>
      <c r="AB8" s="984"/>
      <c r="AC8" s="984"/>
      <c r="AD8" s="984"/>
      <c r="AE8" s="984"/>
      <c r="AF8" s="984"/>
      <c r="AG8" s="984"/>
    </row>
    <row r="9" spans="1:33" s="383" customFormat="1">
      <c r="A9" s="2595" t="s">
        <v>9</v>
      </c>
      <c r="B9" s="2600" t="s">
        <v>10</v>
      </c>
      <c r="C9" s="2601"/>
      <c r="D9" s="2601"/>
      <c r="E9" s="2601"/>
      <c r="F9" s="2601"/>
      <c r="G9" s="2601"/>
      <c r="H9" s="2601"/>
      <c r="I9" s="2602"/>
      <c r="J9" s="2600" t="s">
        <v>11</v>
      </c>
      <c r="K9" s="2601"/>
      <c r="L9" s="2601"/>
      <c r="M9" s="2601"/>
      <c r="N9" s="2601"/>
      <c r="O9" s="2601"/>
      <c r="P9" s="2601"/>
      <c r="Q9" s="2602"/>
      <c r="R9" s="984"/>
      <c r="S9" s="984"/>
      <c r="T9" s="984"/>
      <c r="U9" s="984"/>
      <c r="V9" s="984"/>
      <c r="W9" s="984"/>
      <c r="X9" s="984"/>
      <c r="Y9" s="984"/>
      <c r="Z9" s="984"/>
      <c r="AA9" s="984"/>
      <c r="AB9" s="984"/>
      <c r="AC9" s="984"/>
      <c r="AD9" s="984"/>
      <c r="AE9" s="984"/>
      <c r="AF9" s="984"/>
      <c r="AG9" s="984"/>
    </row>
    <row r="10" spans="1:33" s="383" customFormat="1">
      <c r="A10" s="2596"/>
      <c r="B10" s="2593" t="s">
        <v>539</v>
      </c>
      <c r="C10" s="2594"/>
      <c r="D10" s="2594"/>
      <c r="E10" s="2603"/>
      <c r="F10" s="2593" t="s">
        <v>551</v>
      </c>
      <c r="G10" s="2097"/>
      <c r="H10" s="2097"/>
      <c r="I10" s="2098"/>
      <c r="J10" s="2593" t="s">
        <v>540</v>
      </c>
      <c r="K10" s="2594"/>
      <c r="L10" s="2594"/>
      <c r="M10" s="2603"/>
      <c r="N10" s="2593" t="s">
        <v>551</v>
      </c>
      <c r="O10" s="2097"/>
      <c r="P10" s="2097"/>
      <c r="Q10" s="2098"/>
      <c r="R10" s="984"/>
      <c r="S10" s="984"/>
      <c r="T10" s="984"/>
      <c r="U10" s="984"/>
      <c r="V10" s="984"/>
      <c r="W10" s="984"/>
      <c r="X10" s="984"/>
      <c r="Y10" s="984"/>
      <c r="Z10" s="984"/>
      <c r="AA10" s="984"/>
      <c r="AB10" s="984"/>
      <c r="AC10" s="984"/>
      <c r="AD10" s="984"/>
      <c r="AE10" s="984"/>
      <c r="AF10" s="984"/>
      <c r="AG10" s="984"/>
    </row>
    <row r="11" spans="1:33" s="383" customFormat="1">
      <c r="A11" s="2596"/>
      <c r="B11" s="2593" t="s">
        <v>14</v>
      </c>
      <c r="C11" s="2594"/>
      <c r="E11" s="387">
        <v>7200</v>
      </c>
      <c r="F11" s="2593" t="s">
        <v>14</v>
      </c>
      <c r="G11" s="2594"/>
      <c r="H11" s="386"/>
      <c r="I11" s="387"/>
      <c r="J11" s="2593" t="s">
        <v>14</v>
      </c>
      <c r="K11" s="2594"/>
      <c r="L11" s="386"/>
      <c r="M11" s="387">
        <f>E11</f>
        <v>7200</v>
      </c>
      <c r="N11" s="2593" t="s">
        <v>14</v>
      </c>
      <c r="O11" s="2594"/>
      <c r="P11" s="386"/>
      <c r="Q11" s="387"/>
      <c r="R11" s="984"/>
      <c r="S11" s="984"/>
      <c r="T11" s="984"/>
      <c r="U11" s="984"/>
      <c r="V11" s="984"/>
      <c r="W11" s="984"/>
      <c r="X11" s="984"/>
      <c r="Y11" s="984"/>
      <c r="Z11" s="984"/>
      <c r="AA11" s="984"/>
      <c r="AB11" s="984"/>
      <c r="AC11" s="984"/>
      <c r="AD11" s="984"/>
      <c r="AE11" s="984"/>
      <c r="AF11" s="984"/>
      <c r="AG11" s="984"/>
    </row>
    <row r="12" spans="1:33" s="389" customFormat="1" ht="35.25" customHeight="1">
      <c r="A12" s="2597"/>
      <c r="B12" s="388" t="s">
        <v>16</v>
      </c>
      <c r="C12" s="388" t="s">
        <v>17</v>
      </c>
      <c r="D12" s="388"/>
      <c r="E12" s="388" t="s">
        <v>18</v>
      </c>
      <c r="F12" s="388" t="s">
        <v>16</v>
      </c>
      <c r="G12" s="388" t="s">
        <v>17</v>
      </c>
      <c r="H12" s="388"/>
      <c r="I12" s="388" t="s">
        <v>18</v>
      </c>
      <c r="J12" s="388" t="s">
        <v>16</v>
      </c>
      <c r="K12" s="388" t="s">
        <v>17</v>
      </c>
      <c r="L12" s="388"/>
      <c r="M12" s="388" t="s">
        <v>18</v>
      </c>
      <c r="N12" s="388" t="s">
        <v>16</v>
      </c>
      <c r="O12" s="388" t="s">
        <v>17</v>
      </c>
      <c r="P12" s="388"/>
      <c r="Q12" s="388" t="s">
        <v>18</v>
      </c>
    </row>
    <row r="13" spans="1:33" s="391" customFormat="1" ht="11.25">
      <c r="A13" s="390">
        <v>1</v>
      </c>
      <c r="B13" s="390">
        <v>2</v>
      </c>
      <c r="C13" s="390">
        <v>3</v>
      </c>
      <c r="D13" s="390"/>
      <c r="E13" s="390">
        <v>4</v>
      </c>
      <c r="F13" s="390">
        <v>5</v>
      </c>
      <c r="G13" s="390">
        <v>6</v>
      </c>
      <c r="H13" s="390"/>
      <c r="I13" s="390">
        <v>7</v>
      </c>
      <c r="J13" s="390">
        <v>8</v>
      </c>
      <c r="K13" s="390">
        <v>9</v>
      </c>
      <c r="L13" s="390"/>
      <c r="M13" s="390">
        <v>10</v>
      </c>
      <c r="N13" s="390">
        <v>11</v>
      </c>
      <c r="O13" s="390">
        <v>12</v>
      </c>
      <c r="P13" s="390"/>
      <c r="Q13" s="390">
        <v>13</v>
      </c>
    </row>
    <row r="14" spans="1:33" s="389" customFormat="1" ht="15">
      <c r="A14" s="392">
        <v>0</v>
      </c>
      <c r="B14" s="1116"/>
      <c r="C14" s="1613"/>
      <c r="D14" s="1613"/>
      <c r="E14" s="1781">
        <v>34</v>
      </c>
      <c r="F14" s="1604"/>
      <c r="G14" s="1613"/>
      <c r="H14" s="1613"/>
      <c r="I14" s="1781">
        <v>229</v>
      </c>
      <c r="J14" s="1604"/>
      <c r="K14" s="1613"/>
      <c r="L14" s="1613"/>
      <c r="M14" s="1781">
        <v>0</v>
      </c>
      <c r="N14" s="1604"/>
      <c r="O14" s="1613"/>
      <c r="P14" s="1613"/>
      <c r="Q14" s="1781">
        <v>13</v>
      </c>
    </row>
    <row r="15" spans="1:33" s="1400" customFormat="1" ht="15">
      <c r="A15" s="1399">
        <v>1</v>
      </c>
      <c r="B15" s="1116"/>
      <c r="C15" s="1613"/>
      <c r="D15" s="1613"/>
      <c r="E15" s="1781">
        <v>29</v>
      </c>
      <c r="F15" s="1604"/>
      <c r="G15" s="1613"/>
      <c r="H15" s="1613"/>
      <c r="I15" s="1781">
        <v>213</v>
      </c>
      <c r="J15" s="1604"/>
      <c r="K15" s="1613"/>
      <c r="L15" s="1613"/>
      <c r="M15" s="1781">
        <v>0</v>
      </c>
      <c r="N15" s="1604"/>
      <c r="O15" s="1613"/>
      <c r="P15" s="1613"/>
      <c r="Q15" s="1781">
        <v>13</v>
      </c>
    </row>
    <row r="16" spans="1:33" s="389" customFormat="1" ht="15">
      <c r="A16" s="392">
        <v>2</v>
      </c>
      <c r="B16" s="1116"/>
      <c r="C16" s="1613"/>
      <c r="D16" s="1613"/>
      <c r="E16" s="1781">
        <v>25</v>
      </c>
      <c r="F16" s="1604"/>
      <c r="G16" s="1613"/>
      <c r="H16" s="1613"/>
      <c r="I16" s="1781">
        <v>206</v>
      </c>
      <c r="J16" s="1604"/>
      <c r="K16" s="1613"/>
      <c r="L16" s="1613"/>
      <c r="M16" s="1781">
        <v>0</v>
      </c>
      <c r="N16" s="1604"/>
      <c r="O16" s="1613"/>
      <c r="P16" s="1613"/>
      <c r="Q16" s="1781">
        <v>13</v>
      </c>
    </row>
    <row r="17" spans="1:17" s="389" customFormat="1" ht="15">
      <c r="A17" s="392">
        <v>3</v>
      </c>
      <c r="B17" s="1116"/>
      <c r="C17" s="1613"/>
      <c r="D17" s="1613"/>
      <c r="E17" s="1781">
        <v>24</v>
      </c>
      <c r="F17" s="1604"/>
      <c r="G17" s="1613"/>
      <c r="H17" s="1613"/>
      <c r="I17" s="1781">
        <v>196</v>
      </c>
      <c r="J17" s="1604"/>
      <c r="K17" s="1613"/>
      <c r="L17" s="1613"/>
      <c r="M17" s="1781">
        <v>0</v>
      </c>
      <c r="N17" s="1604"/>
      <c r="O17" s="1613"/>
      <c r="P17" s="1613"/>
      <c r="Q17" s="1781">
        <v>9</v>
      </c>
    </row>
    <row r="18" spans="1:17" s="389" customFormat="1" ht="15">
      <c r="A18" s="392">
        <v>4</v>
      </c>
      <c r="B18" s="1116"/>
      <c r="C18" s="1613"/>
      <c r="D18" s="1613"/>
      <c r="E18" s="1781">
        <v>22</v>
      </c>
      <c r="F18" s="1604"/>
      <c r="G18" s="1613"/>
      <c r="H18" s="1613"/>
      <c r="I18" s="1781">
        <v>198</v>
      </c>
      <c r="J18" s="1604"/>
      <c r="K18" s="1613"/>
      <c r="L18" s="1613"/>
      <c r="M18" s="1781">
        <v>0</v>
      </c>
      <c r="N18" s="1604"/>
      <c r="O18" s="1613"/>
      <c r="P18" s="1613"/>
      <c r="Q18" s="1781">
        <v>11</v>
      </c>
    </row>
    <row r="19" spans="1:17" s="389" customFormat="1" ht="15">
      <c r="A19" s="392">
        <v>5</v>
      </c>
      <c r="B19" s="1116"/>
      <c r="C19" s="1613"/>
      <c r="D19" s="1613"/>
      <c r="E19" s="1781">
        <v>23</v>
      </c>
      <c r="F19" s="1604"/>
      <c r="G19" s="1613"/>
      <c r="H19" s="1613"/>
      <c r="I19" s="1781">
        <v>215</v>
      </c>
      <c r="J19" s="1604"/>
      <c r="K19" s="1613"/>
      <c r="L19" s="1613"/>
      <c r="M19" s="1781">
        <v>0</v>
      </c>
      <c r="N19" s="1604"/>
      <c r="O19" s="1613"/>
      <c r="P19" s="1613"/>
      <c r="Q19" s="1781">
        <v>13</v>
      </c>
    </row>
    <row r="20" spans="1:17" s="389" customFormat="1" ht="15">
      <c r="A20" s="392">
        <v>6</v>
      </c>
      <c r="B20" s="1116"/>
      <c r="C20" s="1613"/>
      <c r="D20" s="1613"/>
      <c r="E20" s="1781">
        <v>31</v>
      </c>
      <c r="F20" s="1604"/>
      <c r="G20" s="1613"/>
      <c r="H20" s="1613"/>
      <c r="I20" s="1781">
        <v>232</v>
      </c>
      <c r="J20" s="1604"/>
      <c r="K20" s="1613"/>
      <c r="L20" s="1613"/>
      <c r="M20" s="1781">
        <v>0</v>
      </c>
      <c r="N20" s="1604"/>
      <c r="O20" s="1613"/>
      <c r="P20" s="1613"/>
      <c r="Q20" s="1781">
        <v>18</v>
      </c>
    </row>
    <row r="21" spans="1:17" s="389" customFormat="1" ht="15">
      <c r="A21" s="392">
        <v>7</v>
      </c>
      <c r="B21" s="1116"/>
      <c r="C21" s="1613"/>
      <c r="D21" s="1613"/>
      <c r="E21" s="1781">
        <v>33</v>
      </c>
      <c r="F21" s="1604"/>
      <c r="G21" s="1613"/>
      <c r="H21" s="1613"/>
      <c r="I21" s="1781">
        <v>326</v>
      </c>
      <c r="J21" s="1604"/>
      <c r="K21" s="1613"/>
      <c r="L21" s="1613"/>
      <c r="M21" s="1781">
        <v>0</v>
      </c>
      <c r="N21" s="1604"/>
      <c r="O21" s="1613"/>
      <c r="P21" s="1613"/>
      <c r="Q21" s="1781">
        <v>27</v>
      </c>
    </row>
    <row r="22" spans="1:17" s="389" customFormat="1" ht="15">
      <c r="A22" s="392">
        <v>8</v>
      </c>
      <c r="B22" s="1116"/>
      <c r="C22" s="1613"/>
      <c r="D22" s="1613"/>
      <c r="E22" s="1781">
        <v>29</v>
      </c>
      <c r="F22" s="1604"/>
      <c r="G22" s="1613"/>
      <c r="H22" s="1613"/>
      <c r="I22" s="1781">
        <v>451</v>
      </c>
      <c r="J22" s="1604"/>
      <c r="K22" s="1613"/>
      <c r="L22" s="1613"/>
      <c r="M22" s="1781">
        <v>0</v>
      </c>
      <c r="N22" s="1604"/>
      <c r="O22" s="1613"/>
      <c r="P22" s="1613"/>
      <c r="Q22" s="1781">
        <v>39</v>
      </c>
    </row>
    <row r="23" spans="1:17" s="389" customFormat="1" ht="15">
      <c r="A23" s="392">
        <v>9</v>
      </c>
      <c r="B23" s="1116"/>
      <c r="C23" s="1613"/>
      <c r="D23" s="1613"/>
      <c r="E23" s="1781">
        <v>42</v>
      </c>
      <c r="F23" s="1604"/>
      <c r="G23" s="1613"/>
      <c r="H23" s="1613"/>
      <c r="I23" s="1781">
        <v>535</v>
      </c>
      <c r="J23" s="1604"/>
      <c r="K23" s="1613"/>
      <c r="L23" s="1613"/>
      <c r="M23" s="1781">
        <v>0</v>
      </c>
      <c r="N23" s="1604"/>
      <c r="O23" s="1613"/>
      <c r="P23" s="1613"/>
      <c r="Q23" s="1781">
        <v>43</v>
      </c>
    </row>
    <row r="24" spans="1:17" s="389" customFormat="1" ht="15">
      <c r="A24" s="392">
        <v>10</v>
      </c>
      <c r="B24" s="1116"/>
      <c r="C24" s="1613"/>
      <c r="D24" s="1613"/>
      <c r="E24" s="1781">
        <v>50</v>
      </c>
      <c r="F24" s="1604"/>
      <c r="G24" s="1613"/>
      <c r="H24" s="1613"/>
      <c r="I24" s="1781">
        <v>541</v>
      </c>
      <c r="J24" s="1604"/>
      <c r="K24" s="1613"/>
      <c r="L24" s="1613"/>
      <c r="M24" s="1781">
        <v>0</v>
      </c>
      <c r="N24" s="1604"/>
      <c r="O24" s="1613"/>
      <c r="P24" s="1613"/>
      <c r="Q24" s="1781">
        <v>49</v>
      </c>
    </row>
    <row r="25" spans="1:17" s="389" customFormat="1" ht="15">
      <c r="A25" s="392">
        <v>11</v>
      </c>
      <c r="B25" s="1116"/>
      <c r="C25" s="1613"/>
      <c r="D25" s="1613"/>
      <c r="E25" s="1781">
        <v>57</v>
      </c>
      <c r="F25" s="1604"/>
      <c r="G25" s="1613"/>
      <c r="H25" s="1613"/>
      <c r="I25" s="1781">
        <v>541</v>
      </c>
      <c r="J25" s="1604"/>
      <c r="K25" s="1613"/>
      <c r="L25" s="1613"/>
      <c r="M25" s="1781">
        <v>0</v>
      </c>
      <c r="N25" s="1604"/>
      <c r="O25" s="1613"/>
      <c r="P25" s="1613"/>
      <c r="Q25" s="1781">
        <v>49</v>
      </c>
    </row>
    <row r="26" spans="1:17" s="389" customFormat="1" ht="15">
      <c r="A26" s="392">
        <v>12</v>
      </c>
      <c r="B26" s="1116"/>
      <c r="C26" s="1613"/>
      <c r="D26" s="1613"/>
      <c r="E26" s="1781">
        <v>51</v>
      </c>
      <c r="F26" s="1604"/>
      <c r="G26" s="1613"/>
      <c r="H26" s="1613"/>
      <c r="I26" s="1781">
        <v>550</v>
      </c>
      <c r="J26" s="1604"/>
      <c r="K26" s="1613"/>
      <c r="L26" s="1613"/>
      <c r="M26" s="1781">
        <v>0</v>
      </c>
      <c r="N26" s="1604"/>
      <c r="O26" s="1613"/>
      <c r="P26" s="1613"/>
      <c r="Q26" s="1781">
        <v>56</v>
      </c>
    </row>
    <row r="27" spans="1:17" s="389" customFormat="1" ht="15">
      <c r="A27" s="392">
        <v>13</v>
      </c>
      <c r="B27" s="1116"/>
      <c r="C27" s="1613"/>
      <c r="D27" s="1613"/>
      <c r="E27" s="1781">
        <v>48</v>
      </c>
      <c r="F27" s="1604"/>
      <c r="G27" s="1613"/>
      <c r="H27" s="1613"/>
      <c r="I27" s="1781">
        <v>550</v>
      </c>
      <c r="J27" s="1604"/>
      <c r="K27" s="1613"/>
      <c r="L27" s="1613"/>
      <c r="M27" s="1781">
        <v>0</v>
      </c>
      <c r="N27" s="1604"/>
      <c r="O27" s="1613"/>
      <c r="P27" s="1613"/>
      <c r="Q27" s="1781">
        <v>56</v>
      </c>
    </row>
    <row r="28" spans="1:17" s="389" customFormat="1" ht="15">
      <c r="A28" s="392">
        <v>14</v>
      </c>
      <c r="B28" s="1116"/>
      <c r="C28" s="1613"/>
      <c r="D28" s="1613"/>
      <c r="E28" s="1781">
        <v>48</v>
      </c>
      <c r="F28" s="1604"/>
      <c r="G28" s="1613"/>
      <c r="H28" s="1613"/>
      <c r="I28" s="1781">
        <v>546</v>
      </c>
      <c r="J28" s="1604"/>
      <c r="K28" s="1613"/>
      <c r="L28" s="1613"/>
      <c r="M28" s="1781">
        <v>0</v>
      </c>
      <c r="N28" s="1604"/>
      <c r="O28" s="1613"/>
      <c r="P28" s="1613"/>
      <c r="Q28" s="1781">
        <v>56</v>
      </c>
    </row>
    <row r="29" spans="1:17" s="389" customFormat="1" ht="15">
      <c r="A29" s="392">
        <v>15</v>
      </c>
      <c r="B29" s="1116"/>
      <c r="C29" s="1613"/>
      <c r="D29" s="1613"/>
      <c r="E29" s="1781">
        <v>45</v>
      </c>
      <c r="F29" s="1604"/>
      <c r="G29" s="1613"/>
      <c r="H29" s="1613"/>
      <c r="I29" s="1781">
        <v>557</v>
      </c>
      <c r="J29" s="1604"/>
      <c r="K29" s="1613"/>
      <c r="L29" s="1613"/>
      <c r="M29" s="1781">
        <v>0</v>
      </c>
      <c r="N29" s="1604"/>
      <c r="O29" s="1613"/>
      <c r="P29" s="1613"/>
      <c r="Q29" s="1781">
        <v>57</v>
      </c>
    </row>
    <row r="30" spans="1:17" s="389" customFormat="1" ht="15">
      <c r="A30" s="392">
        <v>16</v>
      </c>
      <c r="B30" s="1116"/>
      <c r="C30" s="1613"/>
      <c r="D30" s="1613"/>
      <c r="E30" s="1781">
        <v>47</v>
      </c>
      <c r="F30" s="1604"/>
      <c r="G30" s="1613"/>
      <c r="H30" s="1613"/>
      <c r="I30" s="1781">
        <v>541</v>
      </c>
      <c r="J30" s="1604"/>
      <c r="K30" s="1613"/>
      <c r="L30" s="1613"/>
      <c r="M30" s="1781">
        <v>0</v>
      </c>
      <c r="N30" s="1604"/>
      <c r="O30" s="1613"/>
      <c r="P30" s="1613"/>
      <c r="Q30" s="1781">
        <v>54</v>
      </c>
    </row>
    <row r="31" spans="1:17" s="393" customFormat="1" ht="15">
      <c r="A31" s="392">
        <v>17</v>
      </c>
      <c r="B31" s="1116"/>
      <c r="C31" s="1613"/>
      <c r="D31" s="1613"/>
      <c r="E31" s="1781">
        <v>53</v>
      </c>
      <c r="F31" s="1604"/>
      <c r="G31" s="1613"/>
      <c r="H31" s="1613"/>
      <c r="I31" s="1781">
        <v>471</v>
      </c>
      <c r="J31" s="1604"/>
      <c r="K31" s="1613"/>
      <c r="L31" s="1613"/>
      <c r="M31" s="1781">
        <v>0</v>
      </c>
      <c r="N31" s="1604"/>
      <c r="O31" s="1613"/>
      <c r="P31" s="1613"/>
      <c r="Q31" s="1781">
        <v>48</v>
      </c>
    </row>
    <row r="32" spans="1:17" s="393" customFormat="1" ht="15">
      <c r="A32" s="392">
        <v>18</v>
      </c>
      <c r="B32" s="1116"/>
      <c r="C32" s="1613"/>
      <c r="D32" s="1613"/>
      <c r="E32" s="1781">
        <v>58</v>
      </c>
      <c r="F32" s="1604"/>
      <c r="G32" s="1613"/>
      <c r="H32" s="1613"/>
      <c r="I32" s="1781">
        <v>416</v>
      </c>
      <c r="J32" s="1604"/>
      <c r="K32" s="1613"/>
      <c r="L32" s="1613"/>
      <c r="M32" s="1781">
        <v>0</v>
      </c>
      <c r="N32" s="1604"/>
      <c r="O32" s="1613"/>
      <c r="P32" s="1613"/>
      <c r="Q32" s="1781">
        <v>45</v>
      </c>
    </row>
    <row r="33" spans="1:33" s="393" customFormat="1" ht="15">
      <c r="A33" s="392">
        <v>19</v>
      </c>
      <c r="B33" s="1116"/>
      <c r="C33" s="1613"/>
      <c r="D33" s="1613"/>
      <c r="E33" s="1781">
        <v>61</v>
      </c>
      <c r="F33" s="1604"/>
      <c r="G33" s="1613"/>
      <c r="H33" s="1613"/>
      <c r="I33" s="1781">
        <v>383</v>
      </c>
      <c r="J33" s="1604"/>
      <c r="K33" s="1613"/>
      <c r="L33" s="1613"/>
      <c r="M33" s="1781">
        <v>0</v>
      </c>
      <c r="N33" s="1604"/>
      <c r="O33" s="1613"/>
      <c r="P33" s="1613"/>
      <c r="Q33" s="1781">
        <v>44</v>
      </c>
    </row>
    <row r="34" spans="1:33" s="393" customFormat="1" ht="15">
      <c r="A34" s="392">
        <v>20</v>
      </c>
      <c r="B34" s="1116"/>
      <c r="C34" s="1613"/>
      <c r="D34" s="1613"/>
      <c r="E34" s="1781">
        <v>61</v>
      </c>
      <c r="F34" s="1604"/>
      <c r="G34" s="1613"/>
      <c r="H34" s="1613"/>
      <c r="I34" s="1781">
        <v>356</v>
      </c>
      <c r="J34" s="1604"/>
      <c r="K34" s="1613"/>
      <c r="L34" s="1613"/>
      <c r="M34" s="1781">
        <v>0</v>
      </c>
      <c r="N34" s="1604"/>
      <c r="O34" s="1613"/>
      <c r="P34" s="1613"/>
      <c r="Q34" s="1781">
        <v>45</v>
      </c>
    </row>
    <row r="35" spans="1:33" s="393" customFormat="1" ht="15">
      <c r="A35" s="392">
        <v>21</v>
      </c>
      <c r="B35" s="1116"/>
      <c r="C35" s="1613"/>
      <c r="D35" s="1613"/>
      <c r="E35" s="1781">
        <v>56</v>
      </c>
      <c r="F35" s="1604"/>
      <c r="G35" s="1613"/>
      <c r="H35" s="1613"/>
      <c r="I35" s="1781">
        <v>355</v>
      </c>
      <c r="J35" s="1604"/>
      <c r="K35" s="1613"/>
      <c r="L35" s="1613"/>
      <c r="M35" s="1781">
        <v>0</v>
      </c>
      <c r="N35" s="1604"/>
      <c r="O35" s="1613"/>
      <c r="P35" s="1613"/>
      <c r="Q35" s="1781">
        <v>44</v>
      </c>
    </row>
    <row r="36" spans="1:33" s="393" customFormat="1" ht="15">
      <c r="A36" s="392">
        <v>22</v>
      </c>
      <c r="B36" s="1116"/>
      <c r="C36" s="1613"/>
      <c r="D36" s="1613"/>
      <c r="E36" s="1781">
        <v>57</v>
      </c>
      <c r="F36" s="1604"/>
      <c r="G36" s="1613"/>
      <c r="H36" s="1613"/>
      <c r="I36" s="1781">
        <v>317</v>
      </c>
      <c r="J36" s="1604"/>
      <c r="K36" s="1613"/>
      <c r="L36" s="1613"/>
      <c r="M36" s="1781">
        <v>0</v>
      </c>
      <c r="N36" s="1604"/>
      <c r="O36" s="1613"/>
      <c r="P36" s="1613"/>
      <c r="Q36" s="1781">
        <v>35</v>
      </c>
    </row>
    <row r="37" spans="1:33" s="393" customFormat="1" ht="15">
      <c r="A37" s="392">
        <v>23</v>
      </c>
      <c r="B37" s="1116"/>
      <c r="C37" s="1613"/>
      <c r="D37" s="1613"/>
      <c r="E37" s="1781">
        <v>37</v>
      </c>
      <c r="F37" s="1604"/>
      <c r="G37" s="1613"/>
      <c r="H37" s="1613"/>
      <c r="I37" s="1781">
        <v>267</v>
      </c>
      <c r="J37" s="1604"/>
      <c r="K37" s="1613"/>
      <c r="L37" s="1613"/>
      <c r="M37" s="1781">
        <v>0</v>
      </c>
      <c r="N37" s="1604"/>
      <c r="O37" s="1613"/>
      <c r="P37" s="1613"/>
      <c r="Q37" s="1781">
        <v>21</v>
      </c>
    </row>
    <row r="38" spans="1:33" s="393" customFormat="1" ht="15">
      <c r="A38" s="392" t="s">
        <v>19</v>
      </c>
      <c r="B38" s="1158"/>
      <c r="C38" s="1614"/>
      <c r="D38" s="1614"/>
      <c r="E38" s="1615">
        <f>SUM(E14:E37)</f>
        <v>1021</v>
      </c>
      <c r="F38" s="1614"/>
      <c r="G38" s="1614"/>
      <c r="H38" s="1614"/>
      <c r="I38" s="1615">
        <f>SUM(I14:I37)</f>
        <v>9192</v>
      </c>
      <c r="J38" s="1614"/>
      <c r="K38" s="1614"/>
      <c r="L38" s="1614"/>
      <c r="M38" s="1615">
        <f>SUM(M14:M37)</f>
        <v>0</v>
      </c>
      <c r="N38" s="1614"/>
      <c r="O38" s="1614"/>
      <c r="P38" s="1614"/>
      <c r="Q38" s="1615">
        <f>SUM(Q14:Q37)</f>
        <v>858</v>
      </c>
    </row>
    <row r="39" spans="1:33" s="383" customFormat="1" ht="12.75" customHeight="1">
      <c r="A39" s="383" t="s">
        <v>20</v>
      </c>
      <c r="R39" s="984"/>
      <c r="S39" s="984"/>
      <c r="T39" s="984"/>
      <c r="U39" s="984"/>
      <c r="V39" s="984"/>
      <c r="W39" s="984"/>
      <c r="X39" s="984"/>
      <c r="Y39" s="984"/>
      <c r="Z39" s="984"/>
      <c r="AA39" s="984"/>
      <c r="AB39" s="984"/>
      <c r="AC39" s="984"/>
      <c r="AD39" s="984"/>
      <c r="AE39" s="984"/>
      <c r="AF39" s="984"/>
      <c r="AG39" s="984"/>
    </row>
    <row r="40" spans="1:33" s="383" customFormat="1" ht="12.75" customHeight="1">
      <c r="A40" s="383" t="s">
        <v>21</v>
      </c>
      <c r="R40" s="984"/>
      <c r="S40" s="984"/>
      <c r="T40" s="984"/>
      <c r="U40" s="984"/>
      <c r="V40" s="984"/>
      <c r="W40" s="984"/>
      <c r="X40" s="984"/>
      <c r="Y40" s="984"/>
      <c r="Z40" s="984"/>
      <c r="AA40" s="984"/>
      <c r="AB40" s="984"/>
      <c r="AC40" s="984"/>
      <c r="AD40" s="984"/>
      <c r="AE40" s="984"/>
      <c r="AF40" s="984"/>
      <c r="AG40" s="984"/>
    </row>
    <row r="41" spans="1:33">
      <c r="A41" s="383" t="s">
        <v>563</v>
      </c>
      <c r="K41" s="383"/>
      <c r="L41" s="383"/>
      <c r="M41" s="383"/>
      <c r="N41" s="383"/>
      <c r="O41" s="383"/>
      <c r="P41" s="383"/>
      <c r="Q41" s="383"/>
      <c r="R41" s="985"/>
      <c r="S41" s="985"/>
      <c r="T41" s="985"/>
      <c r="U41" s="985"/>
      <c r="V41" s="985"/>
      <c r="W41" s="985"/>
      <c r="X41" s="985"/>
      <c r="Y41" s="985"/>
      <c r="Z41" s="985"/>
      <c r="AA41" s="985"/>
      <c r="AB41" s="985"/>
      <c r="AC41" s="985"/>
      <c r="AD41" s="985"/>
      <c r="AE41" s="985"/>
      <c r="AF41" s="985"/>
      <c r="AG41" s="985"/>
    </row>
    <row r="42" spans="1:33">
      <c r="A42" s="383" t="s">
        <v>23</v>
      </c>
      <c r="R42" s="985"/>
      <c r="S42" s="985"/>
      <c r="T42" s="985"/>
      <c r="U42" s="985"/>
      <c r="V42" s="985"/>
      <c r="W42" s="985"/>
      <c r="X42" s="985"/>
      <c r="Y42" s="985"/>
      <c r="Z42" s="985"/>
      <c r="AA42" s="985"/>
      <c r="AB42" s="985"/>
      <c r="AC42" s="985"/>
      <c r="AD42" s="985"/>
      <c r="AE42" s="985"/>
      <c r="AF42" s="985"/>
      <c r="AG42" s="985"/>
    </row>
    <row r="43" spans="1:33">
      <c r="R43" s="985"/>
      <c r="S43" s="985"/>
      <c r="T43" s="985"/>
      <c r="U43" s="985"/>
      <c r="V43" s="985"/>
      <c r="W43" s="985"/>
      <c r="X43" s="985"/>
      <c r="Y43" s="985"/>
      <c r="Z43" s="985"/>
      <c r="AA43" s="985"/>
      <c r="AB43" s="985"/>
      <c r="AC43" s="985"/>
      <c r="AD43" s="985"/>
      <c r="AE43" s="985"/>
      <c r="AF43" s="985"/>
      <c r="AG43" s="985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>
    <tabColor rgb="FF92D050"/>
  </sheetPr>
  <dimension ref="A1:AG43"/>
  <sheetViews>
    <sheetView zoomScale="85" zoomScaleNormal="85" workbookViewId="0">
      <selection activeCell="S36" sqref="S36"/>
    </sheetView>
  </sheetViews>
  <sheetFormatPr defaultColWidth="9.140625" defaultRowHeight="12.75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>
      <c r="B1" s="2615" t="s">
        <v>405</v>
      </c>
      <c r="C1" s="2083"/>
      <c r="D1" s="2083"/>
      <c r="E1" s="2083"/>
      <c r="F1" s="2083"/>
      <c r="J1" s="799" t="s">
        <v>171</v>
      </c>
      <c r="N1" s="2609" t="s">
        <v>567</v>
      </c>
      <c r="O1" s="2609"/>
      <c r="P1" s="2609"/>
      <c r="Q1" s="2609"/>
      <c r="R1" s="982"/>
      <c r="S1" s="982"/>
      <c r="T1" s="982"/>
      <c r="U1" s="982"/>
      <c r="V1" s="982"/>
      <c r="W1" s="982"/>
      <c r="X1" s="982"/>
      <c r="Y1" s="982"/>
      <c r="Z1" s="982"/>
      <c r="AA1" s="982"/>
      <c r="AB1" s="982"/>
      <c r="AC1" s="982"/>
      <c r="AD1" s="982"/>
      <c r="AE1" s="982"/>
      <c r="AF1" s="982"/>
      <c r="AG1" s="982"/>
    </row>
    <row r="2" spans="1:33" s="395" customFormat="1" ht="10.5" customHeight="1">
      <c r="B2" s="2610" t="s">
        <v>1</v>
      </c>
      <c r="C2" s="2090"/>
      <c r="D2" s="2090"/>
      <c r="E2" s="2090"/>
      <c r="F2" s="2090"/>
      <c r="N2" s="2610" t="s">
        <v>2</v>
      </c>
      <c r="O2" s="2611"/>
      <c r="P2" s="2611"/>
      <c r="Q2" s="2611"/>
      <c r="R2" s="982"/>
      <c r="S2" s="982"/>
      <c r="T2" s="982"/>
      <c r="U2" s="982"/>
      <c r="V2" s="982"/>
      <c r="W2" s="982"/>
      <c r="X2" s="982"/>
      <c r="Y2" s="982"/>
      <c r="Z2" s="982"/>
      <c r="AA2" s="982"/>
      <c r="AB2" s="982"/>
      <c r="AC2" s="982"/>
      <c r="AD2" s="982"/>
      <c r="AE2" s="982"/>
      <c r="AF2" s="982"/>
      <c r="AG2" s="982"/>
    </row>
    <row r="3" spans="1:33" s="395" customFormat="1" ht="13.5" customHeight="1">
      <c r="N3" s="397" t="s">
        <v>3</v>
      </c>
      <c r="O3" s="1815" t="s">
        <v>568</v>
      </c>
      <c r="P3" s="1815"/>
      <c r="Q3" s="1815"/>
      <c r="R3" s="982"/>
      <c r="S3" s="982"/>
      <c r="T3" s="982"/>
      <c r="U3" s="982"/>
      <c r="V3" s="982"/>
      <c r="W3" s="982"/>
      <c r="X3" s="982"/>
      <c r="Y3" s="982"/>
      <c r="Z3" s="982"/>
      <c r="AA3" s="982"/>
      <c r="AB3" s="982"/>
      <c r="AC3" s="982"/>
      <c r="AD3" s="982"/>
      <c r="AE3" s="982"/>
      <c r="AF3" s="982"/>
      <c r="AG3" s="982"/>
    </row>
    <row r="4" spans="1:33" s="395" customFormat="1" ht="15" customHeight="1">
      <c r="B4" s="2614" t="s">
        <v>4</v>
      </c>
      <c r="C4" s="2083"/>
      <c r="D4" s="397"/>
      <c r="E4" s="982"/>
      <c r="F4" s="982"/>
      <c r="G4" s="982"/>
      <c r="H4" s="982"/>
      <c r="I4" s="899" t="s">
        <v>5</v>
      </c>
      <c r="J4" s="396"/>
      <c r="K4" s="396"/>
      <c r="L4" s="396"/>
      <c r="N4" s="397"/>
      <c r="O4" s="1190" t="s">
        <v>90</v>
      </c>
      <c r="Q4" s="1814" t="s">
        <v>566</v>
      </c>
      <c r="R4" s="982"/>
      <c r="S4" s="982"/>
      <c r="T4" s="982"/>
      <c r="U4" s="982"/>
      <c r="V4" s="982"/>
      <c r="W4" s="982"/>
      <c r="X4" s="982"/>
      <c r="Y4" s="982"/>
      <c r="Z4" s="982"/>
      <c r="AA4" s="982"/>
      <c r="AB4" s="982"/>
      <c r="AC4" s="982"/>
      <c r="AD4" s="982"/>
      <c r="AE4" s="982"/>
      <c r="AF4" s="982"/>
      <c r="AG4" s="982"/>
    </row>
    <row r="5" spans="1:33" s="395" customFormat="1" ht="9.75" customHeight="1">
      <c r="B5" s="2620" t="s">
        <v>7</v>
      </c>
      <c r="C5" s="2081"/>
      <c r="D5" s="396"/>
      <c r="E5" s="396"/>
      <c r="R5" s="982"/>
      <c r="S5" s="982"/>
      <c r="T5" s="982"/>
      <c r="U5" s="982"/>
      <c r="V5" s="982"/>
      <c r="W5" s="982"/>
      <c r="X5" s="982"/>
      <c r="Y5" s="982"/>
      <c r="Z5" s="982"/>
      <c r="AA5" s="982"/>
      <c r="AB5" s="982"/>
      <c r="AC5" s="982"/>
      <c r="AD5" s="982"/>
      <c r="AE5" s="982"/>
      <c r="AF5" s="982"/>
      <c r="AG5" s="982"/>
    </row>
    <row r="6" spans="1:33" s="395" customFormat="1" ht="12" customHeight="1">
      <c r="A6" s="2612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82"/>
      <c r="S6" s="982"/>
      <c r="T6" s="982"/>
      <c r="U6" s="982"/>
      <c r="V6" s="982"/>
      <c r="W6" s="982"/>
      <c r="X6" s="982"/>
      <c r="Y6" s="982"/>
      <c r="Z6" s="982"/>
      <c r="AA6" s="982"/>
      <c r="AB6" s="982"/>
      <c r="AC6" s="982"/>
      <c r="AD6" s="982"/>
      <c r="AE6" s="982"/>
      <c r="AF6" s="982"/>
      <c r="AG6" s="982"/>
    </row>
    <row r="7" spans="1:33" s="395" customFormat="1" ht="15.75">
      <c r="A7" s="2613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82"/>
      <c r="S7" s="982"/>
      <c r="T7" s="982"/>
      <c r="U7" s="982"/>
      <c r="V7" s="982"/>
      <c r="W7" s="982"/>
      <c r="X7" s="982"/>
      <c r="Y7" s="982"/>
      <c r="Z7" s="982"/>
      <c r="AA7" s="982"/>
      <c r="AB7" s="982"/>
      <c r="AC7" s="982"/>
      <c r="AD7" s="982"/>
      <c r="AE7" s="982"/>
      <c r="AF7" s="982"/>
      <c r="AG7" s="982"/>
    </row>
    <row r="8" spans="1:33" s="395" customFormat="1" ht="9" customHeight="1">
      <c r="A8" s="1254">
        <v>1525</v>
      </c>
      <c r="B8" s="1257"/>
      <c r="R8" s="982"/>
      <c r="S8" s="982"/>
      <c r="T8" s="982"/>
      <c r="U8" s="982"/>
      <c r="V8" s="982"/>
      <c r="W8" s="982"/>
      <c r="X8" s="982"/>
      <c r="Y8" s="982"/>
      <c r="Z8" s="982"/>
      <c r="AA8" s="982"/>
      <c r="AB8" s="982"/>
      <c r="AC8" s="982"/>
      <c r="AD8" s="982"/>
      <c r="AE8" s="982"/>
      <c r="AF8" s="982"/>
      <c r="AG8" s="982"/>
    </row>
    <row r="9" spans="1:33" s="395" customFormat="1">
      <c r="A9" s="2616" t="s">
        <v>9</v>
      </c>
      <c r="B9" s="2606" t="s">
        <v>10</v>
      </c>
      <c r="C9" s="2607"/>
      <c r="D9" s="2607"/>
      <c r="E9" s="2607"/>
      <c r="F9" s="2607"/>
      <c r="G9" s="2607"/>
      <c r="H9" s="2607"/>
      <c r="I9" s="2608"/>
      <c r="J9" s="2606" t="s">
        <v>11</v>
      </c>
      <c r="K9" s="2607"/>
      <c r="L9" s="2607"/>
      <c r="M9" s="2607"/>
      <c r="N9" s="2607"/>
      <c r="O9" s="2607"/>
      <c r="P9" s="2607"/>
      <c r="Q9" s="2608"/>
      <c r="R9" s="982"/>
      <c r="S9" s="982"/>
      <c r="T9" s="982"/>
      <c r="U9" s="982"/>
      <c r="V9" s="982"/>
      <c r="W9" s="982"/>
      <c r="X9" s="982"/>
      <c r="Y9" s="982"/>
      <c r="Z9" s="982"/>
      <c r="AA9" s="982"/>
      <c r="AB9" s="982"/>
      <c r="AC9" s="982"/>
      <c r="AD9" s="982"/>
      <c r="AE9" s="982"/>
      <c r="AF9" s="982"/>
      <c r="AG9" s="982"/>
    </row>
    <row r="10" spans="1:33" s="395" customFormat="1">
      <c r="A10" s="2617"/>
      <c r="B10" s="2604" t="s">
        <v>91</v>
      </c>
      <c r="C10" s="2605"/>
      <c r="D10" s="2605"/>
      <c r="E10" s="2619"/>
      <c r="F10" s="2604" t="s">
        <v>565</v>
      </c>
      <c r="G10" s="2097"/>
      <c r="H10" s="2097"/>
      <c r="I10" s="2098"/>
      <c r="J10" s="2604" t="s">
        <v>91</v>
      </c>
      <c r="K10" s="2605"/>
      <c r="L10" s="2605"/>
      <c r="M10" s="2619"/>
      <c r="N10" s="2604" t="s">
        <v>565</v>
      </c>
      <c r="O10" s="2097"/>
      <c r="P10" s="2097"/>
      <c r="Q10" s="2098"/>
      <c r="R10" s="982"/>
      <c r="S10" s="982"/>
      <c r="T10" s="982"/>
      <c r="U10" s="982"/>
      <c r="V10" s="982"/>
      <c r="W10" s="982"/>
      <c r="X10" s="982"/>
      <c r="Y10" s="982"/>
      <c r="Z10" s="982"/>
      <c r="AA10" s="982"/>
      <c r="AB10" s="982"/>
      <c r="AC10" s="982"/>
      <c r="AD10" s="982"/>
      <c r="AE10" s="982"/>
      <c r="AF10" s="982"/>
      <c r="AG10" s="982"/>
    </row>
    <row r="11" spans="1:33" s="395" customFormat="1">
      <c r="A11" s="2617"/>
      <c r="B11" s="2604" t="s">
        <v>14</v>
      </c>
      <c r="C11" s="2605"/>
      <c r="E11" s="399">
        <v>7200</v>
      </c>
      <c r="F11" s="2604" t="s">
        <v>14</v>
      </c>
      <c r="G11" s="2605"/>
      <c r="H11" s="398"/>
      <c r="I11" s="399">
        <v>0</v>
      </c>
      <c r="J11" s="2604" t="s">
        <v>14</v>
      </c>
      <c r="K11" s="2605"/>
      <c r="L11" s="398"/>
      <c r="M11" s="399">
        <f>E11</f>
        <v>7200</v>
      </c>
      <c r="N11" s="2604" t="s">
        <v>14</v>
      </c>
      <c r="O11" s="2605"/>
      <c r="P11" s="398"/>
      <c r="Q11" s="399">
        <f>I11</f>
        <v>0</v>
      </c>
      <c r="R11" s="982"/>
      <c r="S11" s="982"/>
      <c r="T11" s="982"/>
      <c r="U11" s="982"/>
      <c r="V11" s="982"/>
      <c r="W11" s="982"/>
      <c r="X11" s="982"/>
      <c r="Y11" s="982"/>
      <c r="Z11" s="982"/>
      <c r="AA11" s="982"/>
      <c r="AB11" s="982"/>
      <c r="AC11" s="982"/>
      <c r="AD11" s="982"/>
      <c r="AE11" s="982"/>
      <c r="AF11" s="982"/>
      <c r="AG11" s="982"/>
    </row>
    <row r="12" spans="1:33" s="401" customFormat="1" ht="35.25" customHeight="1">
      <c r="A12" s="2618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>
      <c r="A14" s="404">
        <v>0</v>
      </c>
      <c r="B14" s="1116"/>
      <c r="C14" s="1616"/>
      <c r="D14" s="1616"/>
      <c r="E14" s="1781">
        <v>144</v>
      </c>
      <c r="F14" s="1616"/>
      <c r="G14" s="1616"/>
      <c r="H14" s="1616"/>
      <c r="I14" s="1616">
        <v>1584</v>
      </c>
      <c r="J14" s="1604"/>
      <c r="K14" s="1616"/>
      <c r="L14" s="1616"/>
      <c r="M14" s="1781">
        <v>13</v>
      </c>
      <c r="N14" s="1616"/>
      <c r="O14" s="1103"/>
      <c r="P14" s="1103"/>
      <c r="Q14" s="1103">
        <v>550.08000000000004</v>
      </c>
    </row>
    <row r="15" spans="1:33" s="1398" customFormat="1" ht="15">
      <c r="A15" s="1396">
        <v>1</v>
      </c>
      <c r="B15" s="1116"/>
      <c r="C15" s="1616"/>
      <c r="D15" s="1616"/>
      <c r="E15" s="1781">
        <v>139</v>
      </c>
      <c r="F15" s="1616"/>
      <c r="G15" s="1616"/>
      <c r="H15" s="1616"/>
      <c r="I15" s="1781">
        <v>1301.76</v>
      </c>
      <c r="J15" s="1604"/>
      <c r="K15" s="1616"/>
      <c r="L15" s="1616"/>
      <c r="M15" s="1781">
        <v>11</v>
      </c>
      <c r="N15" s="1616"/>
      <c r="O15" s="1397"/>
      <c r="P15" s="1397"/>
      <c r="Q15" s="1781">
        <v>426.24</v>
      </c>
    </row>
    <row r="16" spans="1:33" s="401" customFormat="1" ht="15">
      <c r="A16" s="404">
        <v>2</v>
      </c>
      <c r="B16" s="1116"/>
      <c r="C16" s="1616"/>
      <c r="D16" s="1616"/>
      <c r="E16" s="1781">
        <v>139</v>
      </c>
      <c r="F16" s="1616"/>
      <c r="G16" s="1616"/>
      <c r="H16" s="1616"/>
      <c r="I16" s="1781">
        <v>1188</v>
      </c>
      <c r="J16" s="1604"/>
      <c r="K16" s="1616"/>
      <c r="L16" s="1616"/>
      <c r="M16" s="1781">
        <v>8</v>
      </c>
      <c r="N16" s="1616"/>
      <c r="O16" s="1103"/>
      <c r="P16" s="1103"/>
      <c r="Q16" s="1781">
        <v>393.12</v>
      </c>
    </row>
    <row r="17" spans="1:17" s="401" customFormat="1" ht="15">
      <c r="A17" s="404">
        <v>3</v>
      </c>
      <c r="B17" s="1116"/>
      <c r="C17" s="1616"/>
      <c r="D17" s="1616"/>
      <c r="E17" s="1781">
        <v>135</v>
      </c>
      <c r="F17" s="1616"/>
      <c r="G17" s="1616"/>
      <c r="H17" s="1616"/>
      <c r="I17" s="1781">
        <v>1470.24</v>
      </c>
      <c r="J17" s="1604"/>
      <c r="K17" s="1616"/>
      <c r="L17" s="1616"/>
      <c r="M17" s="1781">
        <v>7</v>
      </c>
      <c r="N17" s="1616"/>
      <c r="O17" s="1103"/>
      <c r="P17" s="1103"/>
      <c r="Q17" s="1781">
        <v>576</v>
      </c>
    </row>
    <row r="18" spans="1:17" s="401" customFormat="1" ht="15">
      <c r="A18" s="404">
        <v>4</v>
      </c>
      <c r="B18" s="1116"/>
      <c r="C18" s="1616"/>
      <c r="D18" s="1616"/>
      <c r="E18" s="1781">
        <v>134</v>
      </c>
      <c r="F18" s="1616"/>
      <c r="G18" s="1616"/>
      <c r="H18" s="1616"/>
      <c r="I18" s="1781">
        <v>1463.04</v>
      </c>
      <c r="J18" s="1604"/>
      <c r="K18" s="1616"/>
      <c r="L18" s="1616"/>
      <c r="M18" s="1781">
        <v>12</v>
      </c>
      <c r="N18" s="1616"/>
      <c r="O18" s="1103"/>
      <c r="P18" s="1103"/>
      <c r="Q18" s="1781">
        <v>576</v>
      </c>
    </row>
    <row r="19" spans="1:17" s="401" customFormat="1" ht="15">
      <c r="A19" s="404">
        <v>5</v>
      </c>
      <c r="B19" s="1116"/>
      <c r="C19" s="1616"/>
      <c r="D19" s="1616"/>
      <c r="E19" s="1781">
        <v>149</v>
      </c>
      <c r="F19" s="1616"/>
      <c r="G19" s="1616"/>
      <c r="H19" s="1616"/>
      <c r="I19" s="1781">
        <v>1414.08</v>
      </c>
      <c r="J19" s="1604"/>
      <c r="K19" s="1616"/>
      <c r="L19" s="1616"/>
      <c r="M19" s="1781">
        <v>14</v>
      </c>
      <c r="N19" s="1616"/>
      <c r="O19" s="1103"/>
      <c r="P19" s="1103"/>
      <c r="Q19" s="1781">
        <v>514.08000000000004</v>
      </c>
    </row>
    <row r="20" spans="1:17" s="401" customFormat="1" ht="15">
      <c r="A20" s="404">
        <v>6</v>
      </c>
      <c r="B20" s="1116"/>
      <c r="C20" s="1616"/>
      <c r="D20" s="1616"/>
      <c r="E20" s="1781">
        <v>222</v>
      </c>
      <c r="F20" s="1616"/>
      <c r="G20" s="1616"/>
      <c r="H20" s="1616"/>
      <c r="I20" s="1781">
        <v>1745.28</v>
      </c>
      <c r="J20" s="1604"/>
      <c r="K20" s="1616"/>
      <c r="L20" s="1616"/>
      <c r="M20" s="1781">
        <v>26</v>
      </c>
      <c r="N20" s="1616"/>
      <c r="O20" s="1103"/>
      <c r="P20" s="1103"/>
      <c r="Q20" s="1781">
        <v>578.88</v>
      </c>
    </row>
    <row r="21" spans="1:17" s="401" customFormat="1" ht="15">
      <c r="A21" s="404">
        <v>7</v>
      </c>
      <c r="B21" s="1116"/>
      <c r="C21" s="1616"/>
      <c r="D21" s="1616"/>
      <c r="E21" s="1781">
        <v>339</v>
      </c>
      <c r="F21" s="1616"/>
      <c r="G21" s="1616"/>
      <c r="H21" s="1616"/>
      <c r="I21" s="1781">
        <v>1994.4</v>
      </c>
      <c r="J21" s="1604"/>
      <c r="K21" s="1616"/>
      <c r="L21" s="1616"/>
      <c r="M21" s="1781">
        <v>32</v>
      </c>
      <c r="N21" s="1616"/>
      <c r="O21" s="1103"/>
      <c r="P21" s="1103"/>
      <c r="Q21" s="1781">
        <v>545.76</v>
      </c>
    </row>
    <row r="22" spans="1:17" s="401" customFormat="1" ht="15">
      <c r="A22" s="404">
        <v>8</v>
      </c>
      <c r="B22" s="1116"/>
      <c r="C22" s="1616"/>
      <c r="D22" s="1616"/>
      <c r="E22" s="1781">
        <v>498</v>
      </c>
      <c r="F22" s="1616"/>
      <c r="G22" s="1616"/>
      <c r="H22" s="1616"/>
      <c r="I22" s="1781">
        <v>2134.08</v>
      </c>
      <c r="J22" s="1604"/>
      <c r="K22" s="1616"/>
      <c r="L22" s="1616"/>
      <c r="M22" s="1781">
        <v>53</v>
      </c>
      <c r="N22" s="1616"/>
      <c r="O22" s="1103"/>
      <c r="P22" s="1103"/>
      <c r="Q22" s="1781">
        <v>457.92</v>
      </c>
    </row>
    <row r="23" spans="1:17" s="401" customFormat="1" ht="15">
      <c r="A23" s="404">
        <v>9</v>
      </c>
      <c r="B23" s="1116"/>
      <c r="C23" s="1616"/>
      <c r="D23" s="1616"/>
      <c r="E23" s="1781">
        <v>520</v>
      </c>
      <c r="F23" s="1616"/>
      <c r="G23" s="1616"/>
      <c r="H23" s="1616"/>
      <c r="I23" s="1781">
        <v>2298.2400000000002</v>
      </c>
      <c r="J23" s="1604"/>
      <c r="K23" s="1616"/>
      <c r="L23" s="1616"/>
      <c r="M23" s="1781">
        <v>58</v>
      </c>
      <c r="N23" s="1616"/>
      <c r="O23" s="1103"/>
      <c r="P23" s="1103"/>
      <c r="Q23" s="1781">
        <v>463.68</v>
      </c>
    </row>
    <row r="24" spans="1:17" s="401" customFormat="1" ht="15">
      <c r="A24" s="404">
        <v>10</v>
      </c>
      <c r="B24" s="1116"/>
      <c r="C24" s="1616"/>
      <c r="D24" s="1616"/>
      <c r="E24" s="1781">
        <v>505</v>
      </c>
      <c r="F24" s="1616"/>
      <c r="G24" s="1616"/>
      <c r="H24" s="1616"/>
      <c r="I24" s="1781">
        <v>2436.48</v>
      </c>
      <c r="J24" s="1604"/>
      <c r="K24" s="1616"/>
      <c r="L24" s="1616"/>
      <c r="M24" s="1781">
        <v>57</v>
      </c>
      <c r="N24" s="1616"/>
      <c r="O24" s="1103"/>
      <c r="P24" s="1103"/>
      <c r="Q24" s="1781">
        <v>535.68000000000006</v>
      </c>
    </row>
    <row r="25" spans="1:17" s="401" customFormat="1" ht="15">
      <c r="A25" s="404">
        <v>11</v>
      </c>
      <c r="B25" s="1116"/>
      <c r="C25" s="1616"/>
      <c r="D25" s="1616"/>
      <c r="E25" s="1781">
        <v>501</v>
      </c>
      <c r="F25" s="1616"/>
      <c r="G25" s="1616"/>
      <c r="H25" s="1616"/>
      <c r="I25" s="1781">
        <v>2806.56</v>
      </c>
      <c r="J25" s="1604"/>
      <c r="K25" s="1616"/>
      <c r="L25" s="1616"/>
      <c r="M25" s="1781">
        <v>54</v>
      </c>
      <c r="N25" s="1616"/>
      <c r="O25" s="1103"/>
      <c r="P25" s="1103"/>
      <c r="Q25" s="1781">
        <v>745.92</v>
      </c>
    </row>
    <row r="26" spans="1:17" s="401" customFormat="1" ht="15">
      <c r="A26" s="404">
        <v>12</v>
      </c>
      <c r="B26" s="1116"/>
      <c r="C26" s="1616"/>
      <c r="D26" s="1616"/>
      <c r="E26" s="1781">
        <v>486</v>
      </c>
      <c r="F26" s="1616"/>
      <c r="G26" s="1616"/>
      <c r="H26" s="1616"/>
      <c r="I26" s="1781">
        <v>2787.84</v>
      </c>
      <c r="J26" s="1604"/>
      <c r="K26" s="1616"/>
      <c r="L26" s="1616"/>
      <c r="M26" s="1781">
        <v>56</v>
      </c>
      <c r="N26" s="1616"/>
      <c r="O26" s="1103"/>
      <c r="P26" s="1103"/>
      <c r="Q26" s="1781">
        <v>741.6</v>
      </c>
    </row>
    <row r="27" spans="1:17" s="401" customFormat="1" ht="15">
      <c r="A27" s="404">
        <v>13</v>
      </c>
      <c r="B27" s="1116"/>
      <c r="C27" s="1616"/>
      <c r="D27" s="1616"/>
      <c r="E27" s="1781">
        <v>481</v>
      </c>
      <c r="F27" s="1616"/>
      <c r="G27" s="1616"/>
      <c r="H27" s="1616"/>
      <c r="I27" s="1781">
        <v>2532.96</v>
      </c>
      <c r="J27" s="1604"/>
      <c r="K27" s="1616"/>
      <c r="L27" s="1616"/>
      <c r="M27" s="1781">
        <v>52</v>
      </c>
      <c r="N27" s="1616"/>
      <c r="O27" s="1103"/>
      <c r="P27" s="1103"/>
      <c r="Q27" s="1781">
        <v>567.36</v>
      </c>
    </row>
    <row r="28" spans="1:17" s="401" customFormat="1" ht="15">
      <c r="A28" s="404">
        <v>14</v>
      </c>
      <c r="B28" s="1116"/>
      <c r="C28" s="1616"/>
      <c r="D28" s="1616"/>
      <c r="E28" s="1781">
        <v>496</v>
      </c>
      <c r="F28" s="1616"/>
      <c r="G28" s="1616"/>
      <c r="H28" s="1616"/>
      <c r="I28" s="1781">
        <v>2371.6799999999998</v>
      </c>
      <c r="J28" s="1604"/>
      <c r="K28" s="1616"/>
      <c r="L28" s="1616"/>
      <c r="M28" s="1781">
        <v>53</v>
      </c>
      <c r="N28" s="1616"/>
      <c r="O28" s="1103"/>
      <c r="P28" s="1103"/>
      <c r="Q28" s="1781">
        <v>476.64</v>
      </c>
    </row>
    <row r="29" spans="1:17" s="401" customFormat="1" ht="15">
      <c r="A29" s="404">
        <v>15</v>
      </c>
      <c r="B29" s="1116"/>
      <c r="C29" s="1616"/>
      <c r="D29" s="1616"/>
      <c r="E29" s="1781">
        <v>529</v>
      </c>
      <c r="F29" s="1616"/>
      <c r="G29" s="1616"/>
      <c r="H29" s="1616"/>
      <c r="I29" s="1781">
        <v>2321.2800000000002</v>
      </c>
      <c r="J29" s="1604"/>
      <c r="K29" s="1616"/>
      <c r="L29" s="1616"/>
      <c r="M29" s="1781">
        <v>82</v>
      </c>
      <c r="N29" s="1616"/>
      <c r="O29" s="1103"/>
      <c r="P29" s="1103"/>
      <c r="Q29" s="1781">
        <v>470.88</v>
      </c>
    </row>
    <row r="30" spans="1:17" s="401" customFormat="1" ht="15">
      <c r="A30" s="404">
        <v>16</v>
      </c>
      <c r="B30" s="1116"/>
      <c r="C30" s="1616"/>
      <c r="D30" s="1616"/>
      <c r="E30" s="1781">
        <v>462</v>
      </c>
      <c r="F30" s="1616"/>
      <c r="G30" s="1616"/>
      <c r="H30" s="1616"/>
      <c r="I30" s="1781">
        <v>2203.2000000000003</v>
      </c>
      <c r="J30" s="1604"/>
      <c r="K30" s="1616"/>
      <c r="L30" s="1616"/>
      <c r="M30" s="1781">
        <v>54</v>
      </c>
      <c r="N30" s="1616"/>
      <c r="O30" s="1103"/>
      <c r="P30" s="1103"/>
      <c r="Q30" s="1781">
        <v>465.12</v>
      </c>
    </row>
    <row r="31" spans="1:17" s="405" customFormat="1" ht="15">
      <c r="A31" s="404">
        <v>17</v>
      </c>
      <c r="B31" s="1116"/>
      <c r="C31" s="1616"/>
      <c r="D31" s="1616"/>
      <c r="E31" s="1781">
        <v>350</v>
      </c>
      <c r="F31" s="1616"/>
      <c r="G31" s="1616"/>
      <c r="H31" s="1616"/>
      <c r="I31" s="1781">
        <v>2113.92</v>
      </c>
      <c r="J31" s="1604"/>
      <c r="K31" s="1616"/>
      <c r="L31" s="1616"/>
      <c r="M31" s="1781">
        <v>47</v>
      </c>
      <c r="N31" s="1616"/>
      <c r="O31" s="1103"/>
      <c r="P31" s="1103"/>
      <c r="Q31" s="1781">
        <v>470.88</v>
      </c>
    </row>
    <row r="32" spans="1:17" s="405" customFormat="1" ht="15">
      <c r="A32" s="404">
        <v>18</v>
      </c>
      <c r="B32" s="1116"/>
      <c r="C32" s="1616"/>
      <c r="D32" s="1616"/>
      <c r="E32" s="1781">
        <v>277</v>
      </c>
      <c r="F32" s="1616"/>
      <c r="G32" s="1616"/>
      <c r="H32" s="1616"/>
      <c r="I32" s="1781">
        <v>2059.1999999999998</v>
      </c>
      <c r="J32" s="1604"/>
      <c r="K32" s="1616"/>
      <c r="L32" s="1616"/>
      <c r="M32" s="1781">
        <v>44</v>
      </c>
      <c r="N32" s="1616"/>
      <c r="O32" s="1103"/>
      <c r="P32" s="1103"/>
      <c r="Q32" s="1781">
        <v>479.52</v>
      </c>
    </row>
    <row r="33" spans="1:33" s="405" customFormat="1" ht="15">
      <c r="A33" s="404">
        <v>19</v>
      </c>
      <c r="B33" s="1116"/>
      <c r="C33" s="1616"/>
      <c r="D33" s="1616"/>
      <c r="E33" s="1781">
        <v>213</v>
      </c>
      <c r="F33" s="1616"/>
      <c r="G33" s="1616"/>
      <c r="H33" s="1616"/>
      <c r="I33" s="1781">
        <v>1994.4</v>
      </c>
      <c r="J33" s="1604"/>
      <c r="K33" s="1616"/>
      <c r="L33" s="1616"/>
      <c r="M33" s="1781">
        <v>24</v>
      </c>
      <c r="N33" s="1616"/>
      <c r="O33" s="1103"/>
      <c r="P33" s="1103"/>
      <c r="Q33" s="1781">
        <v>479.52</v>
      </c>
    </row>
    <row r="34" spans="1:33" s="405" customFormat="1" ht="15">
      <c r="A34" s="404">
        <v>20</v>
      </c>
      <c r="B34" s="1116"/>
      <c r="C34" s="1616"/>
      <c r="D34" s="1616"/>
      <c r="E34" s="1781">
        <v>196</v>
      </c>
      <c r="F34" s="1616"/>
      <c r="G34" s="1616"/>
      <c r="H34" s="1616"/>
      <c r="I34" s="1781">
        <v>2276.64</v>
      </c>
      <c r="J34" s="1604"/>
      <c r="K34" s="1616"/>
      <c r="L34" s="1616"/>
      <c r="M34" s="1781">
        <v>20</v>
      </c>
      <c r="N34" s="1616"/>
      <c r="O34" s="1103"/>
      <c r="P34" s="1103"/>
      <c r="Q34" s="1781">
        <v>678.24</v>
      </c>
    </row>
    <row r="35" spans="1:33" s="405" customFormat="1" ht="15">
      <c r="A35" s="404">
        <v>21</v>
      </c>
      <c r="B35" s="1116"/>
      <c r="C35" s="1616"/>
      <c r="D35" s="1616"/>
      <c r="E35" s="1781">
        <v>159</v>
      </c>
      <c r="F35" s="1616"/>
      <c r="G35" s="1616"/>
      <c r="H35" s="1616"/>
      <c r="I35" s="1781">
        <v>1997.28</v>
      </c>
      <c r="J35" s="1604"/>
      <c r="K35" s="1616"/>
      <c r="L35" s="1616"/>
      <c r="M35" s="1781">
        <v>8</v>
      </c>
      <c r="N35" s="1616"/>
      <c r="O35" s="1103"/>
      <c r="P35" s="1103"/>
      <c r="Q35" s="1781">
        <v>524.16</v>
      </c>
    </row>
    <row r="36" spans="1:33" s="405" customFormat="1" ht="15">
      <c r="A36" s="404">
        <v>22</v>
      </c>
      <c r="B36" s="1116"/>
      <c r="C36" s="1616"/>
      <c r="D36" s="1616"/>
      <c r="E36" s="1781">
        <v>153</v>
      </c>
      <c r="F36" s="1616"/>
      <c r="G36" s="1616"/>
      <c r="H36" s="1616"/>
      <c r="I36" s="1781">
        <v>1824.48</v>
      </c>
      <c r="J36" s="1604"/>
      <c r="K36" s="1616"/>
      <c r="L36" s="1616"/>
      <c r="M36" s="1781">
        <v>12</v>
      </c>
      <c r="N36" s="1616"/>
      <c r="O36" s="1103"/>
      <c r="P36" s="1103"/>
      <c r="Q36" s="1781">
        <v>460.8</v>
      </c>
    </row>
    <row r="37" spans="1:33" s="405" customFormat="1" ht="15">
      <c r="A37" s="404">
        <v>23</v>
      </c>
      <c r="B37" s="1116"/>
      <c r="C37" s="1616"/>
      <c r="D37" s="1616"/>
      <c r="E37" s="1781">
        <v>148</v>
      </c>
      <c r="F37" s="1616"/>
      <c r="G37" s="1616"/>
      <c r="H37" s="1616"/>
      <c r="I37" s="1781">
        <v>1575.3600000000001</v>
      </c>
      <c r="J37" s="1604"/>
      <c r="K37" s="1616"/>
      <c r="L37" s="1616"/>
      <c r="M37" s="1781">
        <v>13</v>
      </c>
      <c r="N37" s="1616"/>
      <c r="O37" s="1103"/>
      <c r="P37" s="1103"/>
      <c r="Q37" s="1781">
        <v>439.2</v>
      </c>
    </row>
    <row r="38" spans="1:33" s="405" customFormat="1" ht="15">
      <c r="A38" s="404" t="s">
        <v>19</v>
      </c>
      <c r="B38" s="1156"/>
      <c r="C38" s="1617"/>
      <c r="D38" s="1617"/>
      <c r="E38" s="1618">
        <f>SUM(E14:E37)</f>
        <v>7375</v>
      </c>
      <c r="F38" s="1617"/>
      <c r="G38" s="1617"/>
      <c r="H38" s="1617"/>
      <c r="I38" s="1618">
        <f>SUM(I14:I37)</f>
        <v>47894.399999999994</v>
      </c>
      <c r="J38" s="1617"/>
      <c r="K38" s="1617"/>
      <c r="L38" s="1617"/>
      <c r="M38" s="1618">
        <f>SUM(M14:M37)</f>
        <v>810</v>
      </c>
      <c r="N38" s="1617"/>
      <c r="O38" s="1156"/>
      <c r="P38" s="1156"/>
      <c r="Q38" s="1157">
        <f>SUM(Q14:Q37)</f>
        <v>12617.28</v>
      </c>
    </row>
    <row r="39" spans="1:33" s="395" customFormat="1" ht="12.75" customHeight="1">
      <c r="A39" s="395" t="s">
        <v>20</v>
      </c>
      <c r="R39" s="982"/>
      <c r="S39" s="982"/>
      <c r="T39" s="982"/>
      <c r="U39" s="982"/>
      <c r="V39" s="982"/>
      <c r="W39" s="982"/>
      <c r="X39" s="982"/>
      <c r="Y39" s="982"/>
      <c r="Z39" s="982"/>
      <c r="AA39" s="982"/>
      <c r="AB39" s="982"/>
      <c r="AC39" s="982"/>
      <c r="AD39" s="982"/>
      <c r="AE39" s="982"/>
      <c r="AF39" s="982"/>
      <c r="AG39" s="982"/>
    </row>
    <row r="40" spans="1:33" s="395" customFormat="1" ht="12.75" customHeight="1">
      <c r="A40" s="395" t="s">
        <v>21</v>
      </c>
      <c r="R40" s="982"/>
      <c r="S40" s="982"/>
      <c r="T40" s="982"/>
      <c r="U40" s="982"/>
      <c r="V40" s="982"/>
      <c r="W40" s="982"/>
      <c r="X40" s="982"/>
      <c r="Y40" s="982"/>
      <c r="Z40" s="982"/>
      <c r="AA40" s="982"/>
      <c r="AB40" s="982"/>
      <c r="AC40" s="982"/>
      <c r="AD40" s="982"/>
      <c r="AE40" s="982"/>
      <c r="AF40" s="982"/>
      <c r="AG40" s="982"/>
    </row>
    <row r="41" spans="1:33">
      <c r="A41" s="395" t="s">
        <v>563</v>
      </c>
      <c r="K41" s="395"/>
      <c r="L41" s="395"/>
      <c r="M41" s="395"/>
      <c r="N41" s="395"/>
      <c r="O41" s="395"/>
      <c r="P41" s="395"/>
      <c r="Q41" s="395"/>
      <c r="R41" s="983"/>
      <c r="S41" s="983"/>
      <c r="T41" s="983"/>
      <c r="U41" s="983"/>
      <c r="V41" s="983"/>
      <c r="W41" s="983"/>
      <c r="X41" s="983"/>
      <c r="Y41" s="983"/>
      <c r="Z41" s="983"/>
      <c r="AA41" s="983"/>
      <c r="AB41" s="983"/>
      <c r="AC41" s="983"/>
      <c r="AD41" s="983"/>
      <c r="AE41" s="983"/>
      <c r="AF41" s="983"/>
      <c r="AG41" s="983"/>
    </row>
    <row r="42" spans="1:33">
      <c r="A42" s="395" t="s">
        <v>23</v>
      </c>
      <c r="R42" s="983"/>
      <c r="S42" s="983"/>
      <c r="T42" s="983"/>
      <c r="U42" s="983"/>
      <c r="V42" s="983"/>
      <c r="W42" s="983"/>
      <c r="X42" s="983"/>
      <c r="Y42" s="983"/>
      <c r="Z42" s="983"/>
      <c r="AA42" s="983"/>
      <c r="AB42" s="983"/>
      <c r="AC42" s="983"/>
      <c r="AD42" s="983"/>
      <c r="AE42" s="983"/>
      <c r="AF42" s="983"/>
      <c r="AG42" s="983"/>
    </row>
    <row r="43" spans="1:33">
      <c r="R43" s="983"/>
      <c r="S43" s="983"/>
      <c r="T43" s="983"/>
      <c r="U43" s="983"/>
      <c r="V43" s="983"/>
      <c r="W43" s="983"/>
      <c r="X43" s="983"/>
      <c r="Y43" s="983"/>
      <c r="Z43" s="983"/>
      <c r="AA43" s="983"/>
      <c r="AB43" s="983"/>
      <c r="AC43" s="983"/>
      <c r="AD43" s="983"/>
      <c r="AE43" s="983"/>
      <c r="AF43" s="983"/>
      <c r="AG43" s="983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7">
    <tabColor rgb="FF92D050"/>
  </sheetPr>
  <dimension ref="A1:AG43"/>
  <sheetViews>
    <sheetView zoomScale="85" zoomScaleNormal="85" workbookViewId="0">
      <selection activeCell="U16" sqref="U16"/>
    </sheetView>
  </sheetViews>
  <sheetFormatPr defaultColWidth="9.140625" defaultRowHeight="12.75"/>
  <cols>
    <col min="1" max="1" width="5.42578125" style="406" customWidth="1"/>
    <col min="2" max="3" width="11.28515625" style="406" customWidth="1"/>
    <col min="4" max="4" width="11.28515625" style="406" hidden="1" customWidth="1"/>
    <col min="5" max="7" width="11.28515625" style="406" customWidth="1"/>
    <col min="8" max="8" width="11.28515625" style="406" hidden="1" customWidth="1"/>
    <col min="9" max="11" width="11.28515625" style="406" customWidth="1"/>
    <col min="12" max="12" width="11.28515625" style="406" hidden="1" customWidth="1"/>
    <col min="13" max="15" width="11.28515625" style="406" customWidth="1"/>
    <col min="16" max="16" width="11.28515625" style="406" hidden="1" customWidth="1"/>
    <col min="17" max="17" width="11.28515625" style="406" customWidth="1"/>
    <col min="18" max="16384" width="9.140625" style="406"/>
  </cols>
  <sheetData>
    <row r="1" spans="1:33" s="395" customFormat="1" ht="18.75" customHeight="1">
      <c r="B1" s="2615" t="s">
        <v>405</v>
      </c>
      <c r="C1" s="2083"/>
      <c r="D1" s="2083"/>
      <c r="E1" s="2083"/>
      <c r="F1" s="2083"/>
      <c r="J1" s="799" t="s">
        <v>171</v>
      </c>
      <c r="N1" s="2609" t="s">
        <v>89</v>
      </c>
      <c r="O1" s="2609"/>
      <c r="P1" s="2609"/>
      <c r="Q1" s="2609"/>
      <c r="R1" s="982"/>
      <c r="S1" s="982"/>
      <c r="T1" s="982"/>
      <c r="U1" s="982"/>
      <c r="V1" s="982"/>
      <c r="W1" s="982"/>
      <c r="X1" s="982"/>
      <c r="Y1" s="982"/>
      <c r="Z1" s="982"/>
      <c r="AA1" s="982"/>
      <c r="AB1" s="982"/>
      <c r="AC1" s="982"/>
      <c r="AD1" s="982"/>
      <c r="AE1" s="982"/>
      <c r="AF1" s="982"/>
      <c r="AG1" s="982"/>
    </row>
    <row r="2" spans="1:33" s="395" customFormat="1" ht="10.5" customHeight="1">
      <c r="B2" s="2610" t="s">
        <v>1</v>
      </c>
      <c r="C2" s="2090"/>
      <c r="D2" s="2090"/>
      <c r="E2" s="2090"/>
      <c r="F2" s="2090"/>
      <c r="N2" s="2610" t="s">
        <v>2</v>
      </c>
      <c r="O2" s="2611"/>
      <c r="P2" s="2611"/>
      <c r="Q2" s="2611"/>
      <c r="R2" s="982"/>
      <c r="S2" s="982"/>
      <c r="T2" s="982"/>
      <c r="U2" s="982"/>
      <c r="V2" s="982"/>
      <c r="W2" s="982"/>
      <c r="X2" s="982"/>
      <c r="Y2" s="982"/>
      <c r="Z2" s="982"/>
      <c r="AA2" s="982"/>
      <c r="AB2" s="982"/>
      <c r="AC2" s="982"/>
      <c r="AD2" s="982"/>
      <c r="AE2" s="982"/>
      <c r="AF2" s="982"/>
      <c r="AG2" s="982"/>
    </row>
    <row r="3" spans="1:33" s="395" customFormat="1" ht="13.5" customHeight="1">
      <c r="N3" s="395" t="s">
        <v>3</v>
      </c>
      <c r="O3" s="1815" t="s">
        <v>569</v>
      </c>
      <c r="R3" s="982"/>
      <c r="S3" s="982"/>
      <c r="T3" s="982"/>
      <c r="U3" s="982"/>
      <c r="V3" s="982"/>
      <c r="W3" s="982"/>
      <c r="X3" s="982"/>
      <c r="Y3" s="982"/>
      <c r="Z3" s="982"/>
      <c r="AA3" s="982"/>
      <c r="AB3" s="982"/>
      <c r="AC3" s="982"/>
      <c r="AD3" s="982"/>
      <c r="AE3" s="982"/>
      <c r="AF3" s="982"/>
      <c r="AG3" s="982"/>
    </row>
    <row r="4" spans="1:33" s="395" customFormat="1" ht="15" customHeight="1">
      <c r="B4" s="2614" t="s">
        <v>4</v>
      </c>
      <c r="C4" s="2083"/>
      <c r="D4" s="397"/>
      <c r="E4" s="982"/>
      <c r="F4" s="982"/>
      <c r="G4" s="982"/>
      <c r="H4" s="982"/>
      <c r="I4" s="899" t="s">
        <v>5</v>
      </c>
      <c r="J4" s="396"/>
      <c r="K4" s="396"/>
      <c r="L4" s="396"/>
      <c r="O4" s="1190" t="s">
        <v>245</v>
      </c>
      <c r="R4" s="982"/>
      <c r="S4" s="982"/>
      <c r="T4" s="982"/>
      <c r="U4" s="982"/>
      <c r="V4" s="982"/>
      <c r="W4" s="982"/>
      <c r="X4" s="982"/>
      <c r="Y4" s="982"/>
      <c r="Z4" s="982"/>
      <c r="AA4" s="982"/>
      <c r="AB4" s="982"/>
      <c r="AC4" s="982"/>
      <c r="AD4" s="982"/>
      <c r="AE4" s="982"/>
      <c r="AF4" s="982"/>
      <c r="AG4" s="982"/>
    </row>
    <row r="5" spans="1:33" s="395" customFormat="1" ht="9.75" customHeight="1">
      <c r="B5" s="2620" t="s">
        <v>7</v>
      </c>
      <c r="C5" s="2081"/>
      <c r="D5" s="396"/>
      <c r="E5" s="396"/>
      <c r="R5" s="982"/>
      <c r="S5" s="982"/>
      <c r="T5" s="982"/>
      <c r="U5" s="982"/>
      <c r="V5" s="982"/>
      <c r="W5" s="982"/>
      <c r="X5" s="982"/>
      <c r="Y5" s="982"/>
      <c r="Z5" s="982"/>
      <c r="AA5" s="982"/>
      <c r="AB5" s="982"/>
      <c r="AC5" s="982"/>
      <c r="AD5" s="982"/>
      <c r="AE5" s="982"/>
      <c r="AF5" s="982"/>
      <c r="AG5" s="982"/>
    </row>
    <row r="6" spans="1:33" s="395" customFormat="1" ht="12" customHeight="1">
      <c r="A6" s="2612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82"/>
      <c r="S6" s="982"/>
      <c r="T6" s="982"/>
      <c r="U6" s="982"/>
      <c r="V6" s="982"/>
      <c r="W6" s="982"/>
      <c r="X6" s="982"/>
      <c r="Y6" s="982"/>
      <c r="Z6" s="982"/>
      <c r="AA6" s="982"/>
      <c r="AB6" s="982"/>
      <c r="AC6" s="982"/>
      <c r="AD6" s="982"/>
      <c r="AE6" s="982"/>
      <c r="AF6" s="982"/>
      <c r="AG6" s="982"/>
    </row>
    <row r="7" spans="1:33" s="395" customFormat="1" ht="15.75">
      <c r="A7" s="2613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82"/>
      <c r="S7" s="982"/>
      <c r="T7" s="982"/>
      <c r="U7" s="982"/>
      <c r="V7" s="982"/>
      <c r="W7" s="982"/>
      <c r="X7" s="982"/>
      <c r="Y7" s="982"/>
      <c r="Z7" s="982"/>
      <c r="AA7" s="982"/>
      <c r="AB7" s="982"/>
      <c r="AC7" s="982"/>
      <c r="AD7" s="982"/>
      <c r="AE7" s="982"/>
      <c r="AF7" s="982"/>
      <c r="AG7" s="982"/>
    </row>
    <row r="8" spans="1:33" s="395" customFormat="1" ht="9" customHeight="1">
      <c r="A8" s="1254">
        <v>911</v>
      </c>
      <c r="B8" s="1254" t="s">
        <v>337</v>
      </c>
      <c r="R8" s="982"/>
      <c r="S8" s="982"/>
      <c r="T8" s="982"/>
      <c r="U8" s="982"/>
      <c r="V8" s="982"/>
      <c r="W8" s="982"/>
      <c r="X8" s="982"/>
      <c r="Y8" s="982"/>
      <c r="Z8" s="982"/>
      <c r="AA8" s="982"/>
      <c r="AB8" s="982"/>
      <c r="AC8" s="982"/>
      <c r="AD8" s="982"/>
      <c r="AE8" s="982"/>
      <c r="AF8" s="982"/>
      <c r="AG8" s="982"/>
    </row>
    <row r="9" spans="1:33" s="395" customFormat="1">
      <c r="A9" s="2616" t="s">
        <v>9</v>
      </c>
      <c r="B9" s="2606" t="s">
        <v>10</v>
      </c>
      <c r="C9" s="2607"/>
      <c r="D9" s="2607"/>
      <c r="E9" s="2607"/>
      <c r="F9" s="2607"/>
      <c r="G9" s="2607"/>
      <c r="H9" s="2607"/>
      <c r="I9" s="2608"/>
      <c r="J9" s="2606" t="s">
        <v>11</v>
      </c>
      <c r="K9" s="2607"/>
      <c r="L9" s="2607"/>
      <c r="M9" s="2607"/>
      <c r="N9" s="2607"/>
      <c r="O9" s="2607"/>
      <c r="P9" s="2607"/>
      <c r="Q9" s="2608"/>
      <c r="R9" s="982"/>
      <c r="S9" s="982"/>
      <c r="T9" s="982"/>
      <c r="U9" s="982"/>
      <c r="V9" s="982"/>
      <c r="W9" s="982"/>
      <c r="X9" s="982"/>
      <c r="Y9" s="982"/>
      <c r="Z9" s="982"/>
      <c r="AA9" s="982"/>
      <c r="AB9" s="982"/>
      <c r="AC9" s="982"/>
      <c r="AD9" s="982"/>
      <c r="AE9" s="982"/>
      <c r="AF9" s="982"/>
      <c r="AG9" s="982"/>
    </row>
    <row r="10" spans="1:33" s="395" customFormat="1">
      <c r="A10" s="2617"/>
      <c r="B10" s="2604" t="s">
        <v>246</v>
      </c>
      <c r="C10" s="2605"/>
      <c r="D10" s="2605"/>
      <c r="E10" s="2619"/>
      <c r="F10" s="2604" t="s">
        <v>247</v>
      </c>
      <c r="G10" s="2097"/>
      <c r="H10" s="2097"/>
      <c r="I10" s="2098"/>
      <c r="J10" s="2604" t="s">
        <v>246</v>
      </c>
      <c r="K10" s="2605"/>
      <c r="L10" s="2605"/>
      <c r="M10" s="2619"/>
      <c r="N10" s="2604" t="s">
        <v>247</v>
      </c>
      <c r="O10" s="2605"/>
      <c r="P10" s="2605"/>
      <c r="Q10" s="2619"/>
      <c r="R10" s="982"/>
      <c r="S10" s="982"/>
      <c r="T10" s="982"/>
      <c r="U10" s="982"/>
      <c r="V10" s="982"/>
      <c r="W10" s="982"/>
      <c r="X10" s="982"/>
      <c r="Y10" s="982"/>
      <c r="Z10" s="982"/>
      <c r="AA10" s="982"/>
      <c r="AB10" s="982"/>
      <c r="AC10" s="982"/>
      <c r="AD10" s="982"/>
      <c r="AE10" s="982"/>
      <c r="AF10" s="982"/>
      <c r="AG10" s="982"/>
    </row>
    <row r="11" spans="1:33" s="395" customFormat="1">
      <c r="A11" s="2617"/>
      <c r="B11" s="2604" t="s">
        <v>14</v>
      </c>
      <c r="C11" s="2605"/>
      <c r="E11" s="399">
        <v>7200</v>
      </c>
      <c r="F11" s="2604" t="s">
        <v>14</v>
      </c>
      <c r="G11" s="2605"/>
      <c r="H11" s="398"/>
      <c r="I11" s="399">
        <v>0</v>
      </c>
      <c r="J11" s="2604" t="s">
        <v>14</v>
      </c>
      <c r="K11" s="2605"/>
      <c r="L11" s="398"/>
      <c r="M11" s="399">
        <f>E11</f>
        <v>7200</v>
      </c>
      <c r="N11" s="2604" t="s">
        <v>14</v>
      </c>
      <c r="O11" s="2605"/>
      <c r="P11" s="398"/>
      <c r="Q11" s="399">
        <f>I11</f>
        <v>0</v>
      </c>
      <c r="R11" s="982"/>
      <c r="S11" s="982"/>
      <c r="T11" s="982"/>
      <c r="U11" s="982"/>
      <c r="V11" s="982"/>
      <c r="W11" s="982"/>
      <c r="X11" s="982"/>
      <c r="Y11" s="982"/>
      <c r="Z11" s="982"/>
      <c r="AA11" s="982"/>
      <c r="AB11" s="982"/>
      <c r="AC11" s="982"/>
      <c r="AD11" s="982"/>
      <c r="AE11" s="982"/>
      <c r="AF11" s="982"/>
      <c r="AG11" s="982"/>
    </row>
    <row r="12" spans="1:33" s="401" customFormat="1" ht="35.25" customHeight="1">
      <c r="A12" s="2618"/>
      <c r="B12" s="400" t="s">
        <v>16</v>
      </c>
      <c r="C12" s="400" t="s">
        <v>17</v>
      </c>
      <c r="D12" s="400"/>
      <c r="E12" s="400" t="s">
        <v>18</v>
      </c>
      <c r="F12" s="400" t="s">
        <v>16</v>
      </c>
      <c r="G12" s="400" t="s">
        <v>17</v>
      </c>
      <c r="H12" s="400"/>
      <c r="I12" s="400" t="s">
        <v>18</v>
      </c>
      <c r="J12" s="400" t="s">
        <v>16</v>
      </c>
      <c r="K12" s="400" t="s">
        <v>17</v>
      </c>
      <c r="L12" s="400"/>
      <c r="M12" s="400" t="s">
        <v>18</v>
      </c>
      <c r="N12" s="400" t="s">
        <v>16</v>
      </c>
      <c r="O12" s="400" t="s">
        <v>17</v>
      </c>
      <c r="P12" s="400"/>
      <c r="Q12" s="400" t="s">
        <v>18</v>
      </c>
    </row>
    <row r="13" spans="1:33" s="403" customFormat="1" ht="11.25">
      <c r="A13" s="402">
        <v>1</v>
      </c>
      <c r="B13" s="402">
        <v>2</v>
      </c>
      <c r="C13" s="402">
        <v>3</v>
      </c>
      <c r="D13" s="402"/>
      <c r="E13" s="402">
        <v>4</v>
      </c>
      <c r="F13" s="402">
        <v>5</v>
      </c>
      <c r="G13" s="402">
        <v>6</v>
      </c>
      <c r="H13" s="402"/>
      <c r="I13" s="402">
        <v>7</v>
      </c>
      <c r="J13" s="402">
        <v>8</v>
      </c>
      <c r="K13" s="402">
        <v>9</v>
      </c>
      <c r="L13" s="402"/>
      <c r="M13" s="402">
        <v>10</v>
      </c>
      <c r="N13" s="402">
        <v>11</v>
      </c>
      <c r="O13" s="402">
        <v>12</v>
      </c>
      <c r="P13" s="402"/>
      <c r="Q13" s="402">
        <v>13</v>
      </c>
    </row>
    <row r="14" spans="1:33" s="401" customFormat="1" ht="15">
      <c r="A14" s="404">
        <v>0</v>
      </c>
      <c r="B14" s="1116"/>
      <c r="C14" s="1616"/>
      <c r="D14" s="1616"/>
      <c r="E14" s="1781">
        <v>127</v>
      </c>
      <c r="F14" s="1616"/>
      <c r="G14" s="1616"/>
      <c r="H14" s="1616"/>
      <c r="I14" s="1781">
        <v>555</v>
      </c>
      <c r="J14" s="1604"/>
      <c r="K14" s="1616"/>
      <c r="L14" s="1616"/>
      <c r="M14" s="1781">
        <v>0</v>
      </c>
      <c r="N14" s="1616"/>
      <c r="O14" s="1616"/>
      <c r="P14" s="1616"/>
      <c r="Q14" s="1781">
        <v>80</v>
      </c>
    </row>
    <row r="15" spans="1:33" s="1398" customFormat="1" ht="15">
      <c r="A15" s="1396">
        <v>1</v>
      </c>
      <c r="B15" s="1116"/>
      <c r="C15" s="1616"/>
      <c r="D15" s="1616"/>
      <c r="E15" s="1781">
        <v>125</v>
      </c>
      <c r="F15" s="1616"/>
      <c r="G15" s="1616"/>
      <c r="H15" s="1616"/>
      <c r="I15" s="1781">
        <v>519</v>
      </c>
      <c r="J15" s="1604"/>
      <c r="K15" s="1616"/>
      <c r="L15" s="1616"/>
      <c r="M15" s="1781">
        <v>0</v>
      </c>
      <c r="N15" s="1616"/>
      <c r="O15" s="1616"/>
      <c r="P15" s="1616"/>
      <c r="Q15" s="1781">
        <v>71</v>
      </c>
    </row>
    <row r="16" spans="1:33" s="401" customFormat="1" ht="15">
      <c r="A16" s="404">
        <v>2</v>
      </c>
      <c r="B16" s="1116"/>
      <c r="C16" s="1616"/>
      <c r="D16" s="1616"/>
      <c r="E16" s="1781">
        <v>122</v>
      </c>
      <c r="F16" s="1616"/>
      <c r="G16" s="1616"/>
      <c r="H16" s="1616"/>
      <c r="I16" s="1781">
        <v>478</v>
      </c>
      <c r="J16" s="1604"/>
      <c r="K16" s="1616"/>
      <c r="L16" s="1616"/>
      <c r="M16" s="1781">
        <v>0</v>
      </c>
      <c r="N16" s="1616"/>
      <c r="O16" s="1616"/>
      <c r="P16" s="1616"/>
      <c r="Q16" s="1781">
        <v>73</v>
      </c>
    </row>
    <row r="17" spans="1:17" s="401" customFormat="1" ht="15">
      <c r="A17" s="404">
        <v>3</v>
      </c>
      <c r="B17" s="1116"/>
      <c r="C17" s="1616"/>
      <c r="D17" s="1616"/>
      <c r="E17" s="1781">
        <v>115</v>
      </c>
      <c r="F17" s="1616"/>
      <c r="G17" s="1616"/>
      <c r="H17" s="1616"/>
      <c r="I17" s="1781">
        <v>456</v>
      </c>
      <c r="J17" s="1604"/>
      <c r="K17" s="1616"/>
      <c r="L17" s="1616"/>
      <c r="M17" s="1781">
        <v>0</v>
      </c>
      <c r="N17" s="1616"/>
      <c r="O17" s="1616"/>
      <c r="P17" s="1616"/>
      <c r="Q17" s="1781">
        <v>65</v>
      </c>
    </row>
    <row r="18" spans="1:17" s="401" customFormat="1" ht="15">
      <c r="A18" s="404">
        <v>4</v>
      </c>
      <c r="B18" s="1116"/>
      <c r="C18" s="1616"/>
      <c r="D18" s="1616"/>
      <c r="E18" s="1781">
        <v>111</v>
      </c>
      <c r="F18" s="1616"/>
      <c r="G18" s="1616"/>
      <c r="H18" s="1616"/>
      <c r="I18" s="1781">
        <v>470</v>
      </c>
      <c r="J18" s="1604"/>
      <c r="K18" s="1616"/>
      <c r="L18" s="1616"/>
      <c r="M18" s="1781">
        <v>0</v>
      </c>
      <c r="N18" s="1616"/>
      <c r="O18" s="1616"/>
      <c r="P18" s="1616"/>
      <c r="Q18" s="1781">
        <v>65</v>
      </c>
    </row>
    <row r="19" spans="1:17" s="401" customFormat="1" ht="15">
      <c r="A19" s="404">
        <v>5</v>
      </c>
      <c r="B19" s="1116"/>
      <c r="C19" s="1616"/>
      <c r="D19" s="1616"/>
      <c r="E19" s="1781">
        <v>108</v>
      </c>
      <c r="F19" s="1616"/>
      <c r="G19" s="1616"/>
      <c r="H19" s="1616"/>
      <c r="I19" s="1781">
        <v>509</v>
      </c>
      <c r="J19" s="1604"/>
      <c r="K19" s="1616"/>
      <c r="L19" s="1616"/>
      <c r="M19" s="1781">
        <v>0</v>
      </c>
      <c r="N19" s="1616"/>
      <c r="O19" s="1616"/>
      <c r="P19" s="1616"/>
      <c r="Q19" s="1781">
        <v>66</v>
      </c>
    </row>
    <row r="20" spans="1:17" s="401" customFormat="1" ht="15">
      <c r="A20" s="404">
        <v>6</v>
      </c>
      <c r="B20" s="1116"/>
      <c r="C20" s="1616"/>
      <c r="D20" s="1616"/>
      <c r="E20" s="1781">
        <v>116</v>
      </c>
      <c r="F20" s="1616"/>
      <c r="G20" s="1616"/>
      <c r="H20" s="1616"/>
      <c r="I20" s="1781">
        <v>581</v>
      </c>
      <c r="J20" s="1604"/>
      <c r="K20" s="1616"/>
      <c r="L20" s="1616"/>
      <c r="M20" s="1781">
        <v>0</v>
      </c>
      <c r="N20" s="1616"/>
      <c r="O20" s="1616"/>
      <c r="P20" s="1616"/>
      <c r="Q20" s="1781">
        <v>72</v>
      </c>
    </row>
    <row r="21" spans="1:17" s="401" customFormat="1" ht="15">
      <c r="A21" s="404">
        <v>7</v>
      </c>
      <c r="B21" s="1116"/>
      <c r="C21" s="1616"/>
      <c r="D21" s="1616"/>
      <c r="E21" s="1781">
        <v>160</v>
      </c>
      <c r="F21" s="1616"/>
      <c r="G21" s="1616"/>
      <c r="H21" s="1616"/>
      <c r="I21" s="1781">
        <v>804</v>
      </c>
      <c r="J21" s="1604"/>
      <c r="K21" s="1616"/>
      <c r="L21" s="1616"/>
      <c r="M21" s="1781">
        <v>0</v>
      </c>
      <c r="N21" s="1616"/>
      <c r="O21" s="1616"/>
      <c r="P21" s="1616"/>
      <c r="Q21" s="1781">
        <v>84</v>
      </c>
    </row>
    <row r="22" spans="1:17" s="401" customFormat="1" ht="15">
      <c r="A22" s="404">
        <v>8</v>
      </c>
      <c r="B22" s="1116"/>
      <c r="C22" s="1616"/>
      <c r="D22" s="1616"/>
      <c r="E22" s="1781">
        <v>264</v>
      </c>
      <c r="F22" s="1616"/>
      <c r="G22" s="1616"/>
      <c r="H22" s="1616"/>
      <c r="I22" s="1781">
        <v>1078</v>
      </c>
      <c r="J22" s="1604"/>
      <c r="K22" s="1616"/>
      <c r="L22" s="1616"/>
      <c r="M22" s="1781">
        <v>1.6</v>
      </c>
      <c r="N22" s="1616"/>
      <c r="O22" s="1616"/>
      <c r="P22" s="1616"/>
      <c r="Q22" s="1781">
        <v>106</v>
      </c>
    </row>
    <row r="23" spans="1:17" s="401" customFormat="1" ht="15">
      <c r="A23" s="404">
        <v>9</v>
      </c>
      <c r="B23" s="1116"/>
      <c r="C23" s="1616"/>
      <c r="D23" s="1616"/>
      <c r="E23" s="1781">
        <v>332</v>
      </c>
      <c r="F23" s="1616"/>
      <c r="G23" s="1616"/>
      <c r="H23" s="1616"/>
      <c r="I23" s="1781">
        <v>1338</v>
      </c>
      <c r="J23" s="1604"/>
      <c r="K23" s="1616"/>
      <c r="L23" s="1616"/>
      <c r="M23" s="1781">
        <v>0.8</v>
      </c>
      <c r="N23" s="1616"/>
      <c r="O23" s="1616"/>
      <c r="P23" s="1616"/>
      <c r="Q23" s="1781">
        <v>143</v>
      </c>
    </row>
    <row r="24" spans="1:17" s="401" customFormat="1" ht="15">
      <c r="A24" s="404">
        <v>10</v>
      </c>
      <c r="B24" s="1116"/>
      <c r="C24" s="1616"/>
      <c r="D24" s="1616"/>
      <c r="E24" s="1781">
        <v>368</v>
      </c>
      <c r="F24" s="1616"/>
      <c r="G24" s="1616"/>
      <c r="H24" s="1616"/>
      <c r="I24" s="1781">
        <v>1562</v>
      </c>
      <c r="J24" s="1604"/>
      <c r="K24" s="1616"/>
      <c r="L24" s="1616"/>
      <c r="M24" s="1781">
        <v>4</v>
      </c>
      <c r="N24" s="1616"/>
      <c r="O24" s="1616"/>
      <c r="P24" s="1616"/>
      <c r="Q24" s="1781">
        <v>175</v>
      </c>
    </row>
    <row r="25" spans="1:17" s="401" customFormat="1" ht="15">
      <c r="A25" s="404">
        <v>11</v>
      </c>
      <c r="B25" s="1116"/>
      <c r="C25" s="1616"/>
      <c r="D25" s="1616"/>
      <c r="E25" s="1781">
        <v>368</v>
      </c>
      <c r="F25" s="1616"/>
      <c r="G25" s="1616"/>
      <c r="H25" s="1616"/>
      <c r="I25" s="1781">
        <v>1605</v>
      </c>
      <c r="J25" s="1604"/>
      <c r="K25" s="1616"/>
      <c r="L25" s="1616"/>
      <c r="M25" s="1781">
        <v>0.8</v>
      </c>
      <c r="N25" s="1616"/>
      <c r="O25" s="1616"/>
      <c r="P25" s="1616"/>
      <c r="Q25" s="1781">
        <v>169</v>
      </c>
    </row>
    <row r="26" spans="1:17" s="401" customFormat="1" ht="15">
      <c r="A26" s="404">
        <v>12</v>
      </c>
      <c r="B26" s="1116"/>
      <c r="C26" s="1616"/>
      <c r="D26" s="1616"/>
      <c r="E26" s="1781">
        <v>383</v>
      </c>
      <c r="F26" s="1616"/>
      <c r="G26" s="1616"/>
      <c r="H26" s="1616"/>
      <c r="I26" s="1781">
        <v>1637</v>
      </c>
      <c r="J26" s="1604"/>
      <c r="K26" s="1616"/>
      <c r="L26" s="1616"/>
      <c r="M26" s="1781">
        <v>9.6</v>
      </c>
      <c r="N26" s="1616"/>
      <c r="O26" s="1616"/>
      <c r="P26" s="1616"/>
      <c r="Q26" s="1781">
        <v>183</v>
      </c>
    </row>
    <row r="27" spans="1:17" s="401" customFormat="1" ht="15">
      <c r="A27" s="404">
        <v>13</v>
      </c>
      <c r="B27" s="1116"/>
      <c r="C27" s="1616"/>
      <c r="D27" s="1616"/>
      <c r="E27" s="1781">
        <v>437</v>
      </c>
      <c r="F27" s="1616"/>
      <c r="G27" s="1616"/>
      <c r="H27" s="1616"/>
      <c r="I27" s="1781">
        <v>1637</v>
      </c>
      <c r="J27" s="1604"/>
      <c r="K27" s="1616"/>
      <c r="L27" s="1616"/>
      <c r="M27" s="1781">
        <v>34.4</v>
      </c>
      <c r="N27" s="1616"/>
      <c r="O27" s="1616"/>
      <c r="P27" s="1616"/>
      <c r="Q27" s="1781">
        <v>170</v>
      </c>
    </row>
    <row r="28" spans="1:17" s="401" customFormat="1" ht="15">
      <c r="A28" s="404">
        <v>14</v>
      </c>
      <c r="B28" s="1116"/>
      <c r="C28" s="1616"/>
      <c r="D28" s="1616"/>
      <c r="E28" s="1781">
        <v>433</v>
      </c>
      <c r="F28" s="1616"/>
      <c r="G28" s="1616"/>
      <c r="H28" s="1616"/>
      <c r="I28" s="1781">
        <v>1612</v>
      </c>
      <c r="J28" s="1604"/>
      <c r="K28" s="1616"/>
      <c r="L28" s="1616"/>
      <c r="M28" s="1781">
        <v>13.6</v>
      </c>
      <c r="N28" s="1616"/>
      <c r="O28" s="1616"/>
      <c r="P28" s="1616"/>
      <c r="Q28" s="1781">
        <v>171</v>
      </c>
    </row>
    <row r="29" spans="1:17" s="401" customFormat="1" ht="15">
      <c r="A29" s="404">
        <v>15</v>
      </c>
      <c r="B29" s="1116"/>
      <c r="C29" s="1616"/>
      <c r="D29" s="1616"/>
      <c r="E29" s="1781">
        <v>430</v>
      </c>
      <c r="F29" s="1616"/>
      <c r="G29" s="1616"/>
      <c r="H29" s="1616"/>
      <c r="I29" s="1781">
        <v>1596</v>
      </c>
      <c r="J29" s="1604"/>
      <c r="K29" s="1616"/>
      <c r="L29" s="1616"/>
      <c r="M29" s="1781">
        <v>15.200000000000001</v>
      </c>
      <c r="N29" s="1616"/>
      <c r="O29" s="1616"/>
      <c r="P29" s="1616"/>
      <c r="Q29" s="1781">
        <v>170</v>
      </c>
    </row>
    <row r="30" spans="1:17" s="401" customFormat="1" ht="15">
      <c r="A30" s="404">
        <v>16</v>
      </c>
      <c r="B30" s="1116"/>
      <c r="C30" s="1616"/>
      <c r="D30" s="1616"/>
      <c r="E30" s="1781">
        <v>413</v>
      </c>
      <c r="F30" s="1616"/>
      <c r="G30" s="1616"/>
      <c r="H30" s="1616"/>
      <c r="I30" s="1781">
        <v>1554</v>
      </c>
      <c r="J30" s="1604"/>
      <c r="K30" s="1616"/>
      <c r="L30" s="1616"/>
      <c r="M30" s="1781">
        <v>19.2</v>
      </c>
      <c r="N30" s="1616"/>
      <c r="O30" s="1616"/>
      <c r="P30" s="1616"/>
      <c r="Q30" s="1781">
        <v>173</v>
      </c>
    </row>
    <row r="31" spans="1:17" s="405" customFormat="1" ht="15">
      <c r="A31" s="404">
        <v>17</v>
      </c>
      <c r="B31" s="1116"/>
      <c r="C31" s="1616"/>
      <c r="D31" s="1616"/>
      <c r="E31" s="1781">
        <v>348</v>
      </c>
      <c r="F31" s="1616"/>
      <c r="G31" s="1616"/>
      <c r="H31" s="1616"/>
      <c r="I31" s="1781">
        <v>1383</v>
      </c>
      <c r="J31" s="1604"/>
      <c r="K31" s="1616"/>
      <c r="L31" s="1616"/>
      <c r="M31" s="1781">
        <v>7.2</v>
      </c>
      <c r="N31" s="1616"/>
      <c r="O31" s="1616"/>
      <c r="P31" s="1616"/>
      <c r="Q31" s="1781">
        <v>157</v>
      </c>
    </row>
    <row r="32" spans="1:17" s="405" customFormat="1" ht="15">
      <c r="A32" s="404">
        <v>18</v>
      </c>
      <c r="B32" s="1116"/>
      <c r="C32" s="1616"/>
      <c r="D32" s="1616"/>
      <c r="E32" s="1781">
        <v>264</v>
      </c>
      <c r="F32" s="1616"/>
      <c r="G32" s="1616"/>
      <c r="H32" s="1616"/>
      <c r="I32" s="1781">
        <v>1280</v>
      </c>
      <c r="J32" s="1604"/>
      <c r="K32" s="1616"/>
      <c r="L32" s="1616"/>
      <c r="M32" s="1781">
        <v>7.2</v>
      </c>
      <c r="N32" s="1616"/>
      <c r="O32" s="1616"/>
      <c r="P32" s="1616"/>
      <c r="Q32" s="1781">
        <v>150</v>
      </c>
    </row>
    <row r="33" spans="1:33" s="405" customFormat="1" ht="15">
      <c r="A33" s="404">
        <v>19</v>
      </c>
      <c r="B33" s="1116"/>
      <c r="C33" s="1616"/>
      <c r="D33" s="1616"/>
      <c r="E33" s="1781">
        <v>203</v>
      </c>
      <c r="F33" s="1616"/>
      <c r="G33" s="1616"/>
      <c r="H33" s="1616"/>
      <c r="I33" s="1781">
        <v>1116</v>
      </c>
      <c r="J33" s="1604"/>
      <c r="K33" s="1616"/>
      <c r="L33" s="1616"/>
      <c r="M33" s="1781">
        <v>0</v>
      </c>
      <c r="N33" s="1616"/>
      <c r="O33" s="1616"/>
      <c r="P33" s="1616"/>
      <c r="Q33" s="1781">
        <v>125</v>
      </c>
    </row>
    <row r="34" spans="1:33" s="405" customFormat="1" ht="15">
      <c r="A34" s="404">
        <v>20</v>
      </c>
      <c r="B34" s="1116"/>
      <c r="C34" s="1616"/>
      <c r="D34" s="1616"/>
      <c r="E34" s="1781">
        <v>177</v>
      </c>
      <c r="F34" s="1616"/>
      <c r="G34" s="1616"/>
      <c r="H34" s="1616"/>
      <c r="I34" s="1781">
        <v>789</v>
      </c>
      <c r="J34" s="1604"/>
      <c r="K34" s="1616"/>
      <c r="L34" s="1616"/>
      <c r="M34" s="1781">
        <v>2.4</v>
      </c>
      <c r="N34" s="1616"/>
      <c r="O34" s="1616"/>
      <c r="P34" s="1616"/>
      <c r="Q34" s="1781">
        <v>87</v>
      </c>
    </row>
    <row r="35" spans="1:33" s="405" customFormat="1" ht="15">
      <c r="A35" s="404">
        <v>21</v>
      </c>
      <c r="B35" s="1116"/>
      <c r="C35" s="1616"/>
      <c r="D35" s="1616"/>
      <c r="E35" s="1781">
        <v>153</v>
      </c>
      <c r="F35" s="1616"/>
      <c r="G35" s="1616"/>
      <c r="H35" s="1616"/>
      <c r="I35" s="1781">
        <v>729</v>
      </c>
      <c r="J35" s="1604"/>
      <c r="K35" s="1616"/>
      <c r="L35" s="1616"/>
      <c r="M35" s="1781">
        <v>0</v>
      </c>
      <c r="N35" s="1616"/>
      <c r="O35" s="1616"/>
      <c r="P35" s="1616"/>
      <c r="Q35" s="1781">
        <v>83</v>
      </c>
    </row>
    <row r="36" spans="1:33" s="405" customFormat="1" ht="15">
      <c r="A36" s="404">
        <v>22</v>
      </c>
      <c r="B36" s="1116"/>
      <c r="C36" s="1616"/>
      <c r="D36" s="1616"/>
      <c r="E36" s="1781">
        <v>141</v>
      </c>
      <c r="F36" s="1616"/>
      <c r="G36" s="1616"/>
      <c r="H36" s="1616"/>
      <c r="I36" s="1781">
        <v>679</v>
      </c>
      <c r="J36" s="1604"/>
      <c r="K36" s="1616"/>
      <c r="L36" s="1616"/>
      <c r="M36" s="1781">
        <v>0</v>
      </c>
      <c r="N36" s="1616"/>
      <c r="O36" s="1616"/>
      <c r="P36" s="1616"/>
      <c r="Q36" s="1781">
        <v>87</v>
      </c>
    </row>
    <row r="37" spans="1:33" s="405" customFormat="1" ht="15">
      <c r="A37" s="404">
        <v>23</v>
      </c>
      <c r="B37" s="1116"/>
      <c r="C37" s="1616"/>
      <c r="D37" s="1616"/>
      <c r="E37" s="1781">
        <v>134</v>
      </c>
      <c r="F37" s="1616"/>
      <c r="G37" s="1616"/>
      <c r="H37" s="1616"/>
      <c r="I37" s="1781">
        <v>625</v>
      </c>
      <c r="J37" s="1604"/>
      <c r="K37" s="1616"/>
      <c r="L37" s="1616"/>
      <c r="M37" s="1781">
        <v>0</v>
      </c>
      <c r="N37" s="1616"/>
      <c r="O37" s="1616"/>
      <c r="P37" s="1616"/>
      <c r="Q37" s="1781">
        <v>81</v>
      </c>
    </row>
    <row r="38" spans="1:33" s="405" customFormat="1" ht="15">
      <c r="A38" s="404" t="s">
        <v>19</v>
      </c>
      <c r="B38" s="1156"/>
      <c r="C38" s="1617"/>
      <c r="D38" s="1617"/>
      <c r="E38" s="1618">
        <f>SUM(E14:E37)</f>
        <v>5832</v>
      </c>
      <c r="F38" s="1617"/>
      <c r="G38" s="1617"/>
      <c r="H38" s="1617"/>
      <c r="I38" s="1618">
        <f>SUM(I14:I37)</f>
        <v>24592</v>
      </c>
      <c r="J38" s="1617"/>
      <c r="K38" s="1617"/>
      <c r="L38" s="1617"/>
      <c r="M38" s="1618">
        <f>SUM(M14:M37)</f>
        <v>116.00000000000001</v>
      </c>
      <c r="N38" s="1617"/>
      <c r="O38" s="1617"/>
      <c r="P38" s="1617"/>
      <c r="Q38" s="1618">
        <f>SUM(Q14:Q37)</f>
        <v>2806</v>
      </c>
    </row>
    <row r="39" spans="1:33" s="395" customFormat="1" ht="12.75" customHeight="1">
      <c r="A39" s="395" t="s">
        <v>20</v>
      </c>
      <c r="R39" s="982"/>
      <c r="S39" s="982"/>
      <c r="T39" s="982"/>
      <c r="U39" s="982"/>
      <c r="V39" s="982"/>
      <c r="W39" s="982"/>
      <c r="X39" s="982"/>
      <c r="Y39" s="982"/>
      <c r="Z39" s="982"/>
      <c r="AA39" s="982"/>
      <c r="AB39" s="982"/>
      <c r="AC39" s="982"/>
      <c r="AD39" s="982"/>
      <c r="AE39" s="982"/>
      <c r="AF39" s="982"/>
      <c r="AG39" s="982"/>
    </row>
    <row r="40" spans="1:33" s="395" customFormat="1" ht="12.75" customHeight="1">
      <c r="A40" s="395" t="s">
        <v>21</v>
      </c>
      <c r="R40" s="982"/>
      <c r="S40" s="982"/>
      <c r="T40" s="982"/>
      <c r="U40" s="982"/>
      <c r="V40" s="982"/>
      <c r="W40" s="982"/>
      <c r="X40" s="982"/>
      <c r="Y40" s="982"/>
      <c r="Z40" s="982"/>
      <c r="AA40" s="982"/>
      <c r="AB40" s="982"/>
      <c r="AC40" s="982"/>
      <c r="AD40" s="982"/>
      <c r="AE40" s="982"/>
      <c r="AF40" s="982"/>
      <c r="AG40" s="982"/>
    </row>
    <row r="41" spans="1:33">
      <c r="A41" s="395" t="s">
        <v>563</v>
      </c>
      <c r="K41" s="395"/>
      <c r="L41" s="395"/>
      <c r="M41" s="395"/>
      <c r="N41" s="395"/>
      <c r="O41" s="395"/>
      <c r="P41" s="395"/>
      <c r="Q41" s="395"/>
      <c r="R41" s="983"/>
      <c r="S41" s="983"/>
      <c r="T41" s="983"/>
      <c r="U41" s="983"/>
      <c r="V41" s="983"/>
      <c r="W41" s="983"/>
      <c r="X41" s="983"/>
      <c r="Y41" s="983"/>
      <c r="Z41" s="983"/>
      <c r="AA41" s="983"/>
      <c r="AB41" s="983"/>
      <c r="AC41" s="983"/>
      <c r="AD41" s="983"/>
      <c r="AE41" s="983"/>
      <c r="AF41" s="983"/>
      <c r="AG41" s="983"/>
    </row>
    <row r="42" spans="1:33">
      <c r="A42" s="395" t="s">
        <v>23</v>
      </c>
      <c r="R42" s="983"/>
      <c r="S42" s="983"/>
      <c r="T42" s="983"/>
      <c r="U42" s="983"/>
      <c r="V42" s="983"/>
      <c r="W42" s="983"/>
      <c r="X42" s="983"/>
      <c r="Y42" s="983"/>
      <c r="Z42" s="983"/>
      <c r="AA42" s="983"/>
      <c r="AB42" s="983"/>
      <c r="AC42" s="983"/>
      <c r="AD42" s="983"/>
      <c r="AE42" s="983"/>
      <c r="AF42" s="983"/>
      <c r="AG42" s="983"/>
    </row>
    <row r="43" spans="1:33">
      <c r="R43" s="983"/>
      <c r="S43" s="983"/>
      <c r="T43" s="983"/>
      <c r="U43" s="983"/>
      <c r="V43" s="983"/>
      <c r="W43" s="983"/>
      <c r="X43" s="983"/>
      <c r="Y43" s="983"/>
      <c r="Z43" s="983"/>
      <c r="AA43" s="983"/>
      <c r="AB43" s="983"/>
      <c r="AC43" s="983"/>
      <c r="AD43" s="983"/>
      <c r="AE43" s="983"/>
      <c r="AF43" s="983"/>
      <c r="AG43" s="983"/>
    </row>
  </sheetData>
  <mergeCells count="19">
    <mergeCell ref="N10:Q10"/>
    <mergeCell ref="B11:C11"/>
    <mergeCell ref="N11:O11"/>
    <mergeCell ref="J9:Q9"/>
    <mergeCell ref="F11:G11"/>
    <mergeCell ref="J11:K11"/>
    <mergeCell ref="N1:Q1"/>
    <mergeCell ref="N2:Q2"/>
    <mergeCell ref="A6:Q6"/>
    <mergeCell ref="A7:Q7"/>
    <mergeCell ref="B4:C4"/>
    <mergeCell ref="B1:F1"/>
    <mergeCell ref="B2:F2"/>
    <mergeCell ref="A9:A12"/>
    <mergeCell ref="J10:M10"/>
    <mergeCell ref="B10:E10"/>
    <mergeCell ref="B5:C5"/>
    <mergeCell ref="B9:I9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>
    <tabColor rgb="FF92D050"/>
  </sheetPr>
  <dimension ref="A1:AG43"/>
  <sheetViews>
    <sheetView zoomScale="85" zoomScaleNormal="85" workbookViewId="0">
      <selection activeCell="W27" sqref="W27"/>
    </sheetView>
  </sheetViews>
  <sheetFormatPr defaultColWidth="9.140625" defaultRowHeight="12.75"/>
  <cols>
    <col min="1" max="1" width="5.42578125" style="419" customWidth="1"/>
    <col min="2" max="3" width="11.28515625" style="419" customWidth="1"/>
    <col min="4" max="4" width="11.28515625" style="419" hidden="1" customWidth="1"/>
    <col min="5" max="7" width="11.28515625" style="419" customWidth="1"/>
    <col min="8" max="8" width="11.28515625" style="419" hidden="1" customWidth="1"/>
    <col min="9" max="11" width="11.28515625" style="419" customWidth="1"/>
    <col min="12" max="12" width="11.28515625" style="419" hidden="1" customWidth="1"/>
    <col min="13" max="15" width="11.28515625" style="419" customWidth="1"/>
    <col min="16" max="16" width="11.28515625" style="419" hidden="1" customWidth="1"/>
    <col min="17" max="17" width="11.28515625" style="419" customWidth="1"/>
    <col min="18" max="16384" width="9.140625" style="419"/>
  </cols>
  <sheetData>
    <row r="1" spans="1:33" s="407" customFormat="1" ht="18.75" customHeight="1">
      <c r="B1" s="2626" t="s">
        <v>405</v>
      </c>
      <c r="C1" s="2083"/>
      <c r="D1" s="2083"/>
      <c r="E1" s="2083"/>
      <c r="F1" s="2083"/>
      <c r="J1" s="799" t="s">
        <v>171</v>
      </c>
      <c r="N1" s="2621" t="s">
        <v>96</v>
      </c>
      <c r="O1" s="2621"/>
      <c r="P1" s="2621"/>
      <c r="Q1" s="2621"/>
      <c r="R1" s="980"/>
      <c r="S1" s="980"/>
      <c r="T1" s="980"/>
      <c r="U1" s="980"/>
      <c r="V1" s="980"/>
      <c r="W1" s="980"/>
      <c r="X1" s="980"/>
      <c r="Y1" s="980"/>
      <c r="Z1" s="980"/>
      <c r="AA1" s="980"/>
      <c r="AB1" s="980"/>
      <c r="AC1" s="980"/>
      <c r="AD1" s="980"/>
      <c r="AE1" s="980"/>
      <c r="AF1" s="980"/>
      <c r="AG1" s="980"/>
    </row>
    <row r="2" spans="1:33" s="407" customFormat="1" ht="10.5" customHeight="1">
      <c r="B2" s="2622" t="s">
        <v>1</v>
      </c>
      <c r="C2" s="2090"/>
      <c r="D2" s="2090"/>
      <c r="E2" s="2090"/>
      <c r="F2" s="2090"/>
      <c r="N2" s="2622" t="s">
        <v>2</v>
      </c>
      <c r="O2" s="2623"/>
      <c r="P2" s="2623"/>
      <c r="Q2" s="2623"/>
      <c r="R2" s="980"/>
      <c r="S2" s="980"/>
      <c r="T2" s="980"/>
      <c r="U2" s="980"/>
      <c r="V2" s="980"/>
      <c r="W2" s="980"/>
      <c r="X2" s="980"/>
      <c r="Y2" s="980"/>
      <c r="Z2" s="980"/>
      <c r="AA2" s="980"/>
      <c r="AB2" s="980"/>
      <c r="AC2" s="980"/>
      <c r="AD2" s="980"/>
      <c r="AE2" s="980"/>
      <c r="AF2" s="980"/>
      <c r="AG2" s="980"/>
    </row>
    <row r="3" spans="1:33" s="407" customFormat="1" ht="13.5" customHeight="1">
      <c r="N3" s="407" t="s">
        <v>3</v>
      </c>
      <c r="R3" s="980"/>
      <c r="S3" s="980"/>
      <c r="T3" s="980"/>
      <c r="U3" s="980"/>
      <c r="V3" s="980"/>
      <c r="W3" s="980"/>
      <c r="X3" s="980"/>
      <c r="Y3" s="980"/>
      <c r="Z3" s="980"/>
      <c r="AA3" s="980"/>
      <c r="AB3" s="980"/>
      <c r="AC3" s="980"/>
      <c r="AD3" s="980"/>
      <c r="AE3" s="980"/>
      <c r="AF3" s="980"/>
      <c r="AG3" s="980"/>
    </row>
    <row r="4" spans="1:33" s="407" customFormat="1" ht="15" customHeight="1">
      <c r="B4" s="2625" t="s">
        <v>4</v>
      </c>
      <c r="C4" s="2083"/>
      <c r="D4" s="409"/>
      <c r="E4" s="980"/>
      <c r="F4" s="980"/>
      <c r="G4" s="980"/>
      <c r="H4" s="980"/>
      <c r="I4" s="900" t="s">
        <v>5</v>
      </c>
      <c r="J4" s="408"/>
      <c r="K4" s="408"/>
      <c r="L4" s="408"/>
      <c r="O4" s="410" t="s">
        <v>93</v>
      </c>
      <c r="R4" s="980"/>
      <c r="S4" s="980"/>
      <c r="T4" s="980"/>
      <c r="U4" s="980"/>
      <c r="V4" s="980"/>
      <c r="W4" s="980"/>
      <c r="X4" s="980"/>
      <c r="Y4" s="980"/>
      <c r="Z4" s="980"/>
      <c r="AA4" s="980"/>
      <c r="AB4" s="980"/>
      <c r="AC4" s="980"/>
      <c r="AD4" s="980"/>
      <c r="AE4" s="980"/>
      <c r="AF4" s="980"/>
      <c r="AG4" s="980"/>
    </row>
    <row r="5" spans="1:33" s="407" customFormat="1" ht="9.75" customHeight="1">
      <c r="B5" s="2624" t="s">
        <v>7</v>
      </c>
      <c r="C5" s="2081"/>
      <c r="D5" s="408"/>
      <c r="E5" s="408"/>
      <c r="R5" s="980"/>
      <c r="S5" s="980"/>
      <c r="T5" s="980"/>
      <c r="U5" s="980"/>
      <c r="V5" s="980"/>
      <c r="W5" s="980"/>
      <c r="X5" s="980"/>
      <c r="Y5" s="980"/>
      <c r="Z5" s="980"/>
      <c r="AA5" s="980"/>
      <c r="AB5" s="980"/>
      <c r="AC5" s="980"/>
      <c r="AD5" s="980"/>
      <c r="AE5" s="980"/>
      <c r="AF5" s="980"/>
      <c r="AG5" s="980"/>
    </row>
    <row r="6" spans="1:33" s="407" customFormat="1" ht="12" customHeight="1">
      <c r="A6" s="2632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80"/>
      <c r="S6" s="980"/>
      <c r="T6" s="980"/>
      <c r="U6" s="980"/>
      <c r="V6" s="980"/>
      <c r="W6" s="980"/>
      <c r="X6" s="980"/>
      <c r="Y6" s="980"/>
      <c r="Z6" s="980"/>
      <c r="AA6" s="980"/>
      <c r="AB6" s="980"/>
      <c r="AC6" s="980"/>
      <c r="AD6" s="980"/>
      <c r="AE6" s="980"/>
      <c r="AF6" s="980"/>
      <c r="AG6" s="980"/>
    </row>
    <row r="7" spans="1:33" s="407" customFormat="1" ht="15.75">
      <c r="A7" s="2633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80"/>
      <c r="S7" s="980"/>
      <c r="T7" s="980"/>
      <c r="U7" s="980"/>
      <c r="V7" s="980"/>
      <c r="W7" s="980"/>
      <c r="X7" s="980"/>
      <c r="Y7" s="980"/>
      <c r="Z7" s="980"/>
      <c r="AA7" s="980"/>
      <c r="AB7" s="980"/>
      <c r="AC7" s="980"/>
      <c r="AD7" s="980"/>
      <c r="AE7" s="980"/>
      <c r="AF7" s="980"/>
      <c r="AG7" s="980"/>
    </row>
    <row r="8" spans="1:33" s="407" customFormat="1" ht="9" customHeight="1">
      <c r="A8" s="1254" t="s">
        <v>338</v>
      </c>
      <c r="B8" s="1254" t="s">
        <v>340</v>
      </c>
      <c r="R8" s="980"/>
      <c r="S8" s="980"/>
      <c r="T8" s="980"/>
      <c r="U8" s="980"/>
      <c r="V8" s="980"/>
      <c r="W8" s="980"/>
      <c r="X8" s="980"/>
      <c r="Y8" s="980"/>
      <c r="Z8" s="980"/>
      <c r="AA8" s="980"/>
      <c r="AB8" s="980"/>
      <c r="AC8" s="980"/>
      <c r="AD8" s="980"/>
      <c r="AE8" s="980"/>
      <c r="AF8" s="980"/>
      <c r="AG8" s="980"/>
    </row>
    <row r="9" spans="1:33" s="407" customFormat="1">
      <c r="A9" s="2629" t="s">
        <v>9</v>
      </c>
      <c r="B9" s="2634" t="s">
        <v>10</v>
      </c>
      <c r="C9" s="2635"/>
      <c r="D9" s="2635"/>
      <c r="E9" s="2635"/>
      <c r="F9" s="2635"/>
      <c r="G9" s="2635"/>
      <c r="H9" s="2635"/>
      <c r="I9" s="2636"/>
      <c r="J9" s="2634" t="s">
        <v>11</v>
      </c>
      <c r="K9" s="2635"/>
      <c r="L9" s="2635"/>
      <c r="M9" s="2635"/>
      <c r="N9" s="2635"/>
      <c r="O9" s="2635"/>
      <c r="P9" s="2635"/>
      <c r="Q9" s="2636"/>
      <c r="R9" s="980"/>
      <c r="S9" s="980"/>
      <c r="T9" s="980"/>
      <c r="U9" s="980"/>
      <c r="V9" s="980"/>
      <c r="W9" s="980"/>
      <c r="X9" s="980"/>
      <c r="Y9" s="980"/>
      <c r="Z9" s="980"/>
      <c r="AA9" s="980"/>
      <c r="AB9" s="980"/>
      <c r="AC9" s="980"/>
      <c r="AD9" s="980"/>
      <c r="AE9" s="980"/>
      <c r="AF9" s="980"/>
      <c r="AG9" s="980"/>
    </row>
    <row r="10" spans="1:33" s="407" customFormat="1">
      <c r="A10" s="2630"/>
      <c r="B10" s="2627" t="s">
        <v>94</v>
      </c>
      <c r="C10" s="2628"/>
      <c r="D10" s="2628"/>
      <c r="E10" s="2637"/>
      <c r="F10" s="2627" t="s">
        <v>95</v>
      </c>
      <c r="G10" s="2097"/>
      <c r="H10" s="2097"/>
      <c r="I10" s="2098"/>
      <c r="J10" s="2627" t="s">
        <v>94</v>
      </c>
      <c r="K10" s="2628"/>
      <c r="L10" s="2628"/>
      <c r="M10" s="2637"/>
      <c r="N10" s="2627" t="s">
        <v>95</v>
      </c>
      <c r="O10" s="2628"/>
      <c r="P10" s="2628"/>
      <c r="Q10" s="2637"/>
      <c r="R10" s="980"/>
      <c r="S10" s="980"/>
      <c r="T10" s="980"/>
      <c r="U10" s="980"/>
      <c r="V10" s="980"/>
      <c r="W10" s="980"/>
      <c r="X10" s="980"/>
      <c r="Y10" s="980"/>
      <c r="Z10" s="980"/>
      <c r="AA10" s="980"/>
      <c r="AB10" s="980"/>
      <c r="AC10" s="980"/>
      <c r="AD10" s="980"/>
      <c r="AE10" s="980"/>
      <c r="AF10" s="980"/>
      <c r="AG10" s="980"/>
    </row>
    <row r="11" spans="1:33" s="407" customFormat="1">
      <c r="A11" s="2630"/>
      <c r="B11" s="2627" t="s">
        <v>14</v>
      </c>
      <c r="C11" s="2628"/>
      <c r="E11" s="412">
        <v>18000</v>
      </c>
      <c r="F11" s="2627" t="s">
        <v>14</v>
      </c>
      <c r="G11" s="2628"/>
      <c r="H11" s="411"/>
      <c r="I11" s="412">
        <v>18000</v>
      </c>
      <c r="J11" s="2627" t="s">
        <v>14</v>
      </c>
      <c r="K11" s="2628"/>
      <c r="L11" s="411"/>
      <c r="M11" s="412">
        <f>E11</f>
        <v>18000</v>
      </c>
      <c r="N11" s="2627" t="s">
        <v>14</v>
      </c>
      <c r="O11" s="2628"/>
      <c r="P11" s="411"/>
      <c r="Q11" s="412">
        <f>I11</f>
        <v>18000</v>
      </c>
      <c r="R11" s="980"/>
      <c r="S11" s="980"/>
      <c r="T11" s="980"/>
      <c r="U11" s="980"/>
      <c r="V11" s="980"/>
      <c r="W11" s="980"/>
      <c r="X11" s="980"/>
      <c r="Y11" s="980"/>
      <c r="Z11" s="980"/>
      <c r="AA11" s="980"/>
      <c r="AB11" s="980"/>
      <c r="AC11" s="980"/>
      <c r="AD11" s="980"/>
      <c r="AE11" s="980"/>
      <c r="AF11" s="980"/>
      <c r="AG11" s="980"/>
    </row>
    <row r="12" spans="1:33" s="414" customFormat="1" ht="35.25" customHeight="1">
      <c r="A12" s="2631"/>
      <c r="B12" s="413" t="s">
        <v>16</v>
      </c>
      <c r="C12" s="413" t="s">
        <v>17</v>
      </c>
      <c r="D12" s="413"/>
      <c r="E12" s="413" t="s">
        <v>18</v>
      </c>
      <c r="F12" s="413" t="s">
        <v>16</v>
      </c>
      <c r="G12" s="413" t="s">
        <v>17</v>
      </c>
      <c r="H12" s="413"/>
      <c r="I12" s="413" t="s">
        <v>18</v>
      </c>
      <c r="J12" s="413" t="s">
        <v>16</v>
      </c>
      <c r="K12" s="413" t="s">
        <v>17</v>
      </c>
      <c r="L12" s="413"/>
      <c r="M12" s="413" t="s">
        <v>18</v>
      </c>
      <c r="N12" s="413" t="s">
        <v>16</v>
      </c>
      <c r="O12" s="413" t="s">
        <v>17</v>
      </c>
      <c r="P12" s="413"/>
      <c r="Q12" s="413" t="s">
        <v>18</v>
      </c>
    </row>
    <row r="13" spans="1:33" s="416" customFormat="1" ht="11.25">
      <c r="A13" s="415">
        <v>1</v>
      </c>
      <c r="B13" s="415">
        <v>2</v>
      </c>
      <c r="C13" s="415">
        <v>3</v>
      </c>
      <c r="D13" s="415"/>
      <c r="E13" s="415">
        <v>4</v>
      </c>
      <c r="F13" s="415">
        <v>5</v>
      </c>
      <c r="G13" s="415">
        <v>6</v>
      </c>
      <c r="H13" s="415"/>
      <c r="I13" s="415">
        <v>7</v>
      </c>
      <c r="J13" s="415">
        <v>8</v>
      </c>
      <c r="K13" s="415">
        <v>9</v>
      </c>
      <c r="L13" s="415"/>
      <c r="M13" s="415">
        <v>10</v>
      </c>
      <c r="N13" s="415">
        <v>11</v>
      </c>
      <c r="O13" s="415">
        <v>12</v>
      </c>
      <c r="P13" s="415"/>
      <c r="Q13" s="415">
        <v>13</v>
      </c>
    </row>
    <row r="14" spans="1:33" s="414" customFormat="1" ht="15">
      <c r="A14" s="417">
        <v>0</v>
      </c>
      <c r="B14" s="1102"/>
      <c r="C14" s="1977"/>
      <c r="D14" s="1977"/>
      <c r="E14" s="1966">
        <v>1332</v>
      </c>
      <c r="F14" s="1978"/>
      <c r="G14" s="1977"/>
      <c r="H14" s="1977"/>
      <c r="I14" s="1966">
        <v>2266.2000000000003</v>
      </c>
      <c r="J14" s="1978"/>
      <c r="K14" s="1977"/>
      <c r="L14" s="1977"/>
      <c r="M14" s="1966">
        <v>464.4</v>
      </c>
      <c r="N14" s="1978"/>
      <c r="O14" s="1977"/>
      <c r="P14" s="1977"/>
      <c r="Q14" s="1966">
        <v>896.40000000000009</v>
      </c>
    </row>
    <row r="15" spans="1:33" s="1395" customFormat="1" ht="15">
      <c r="A15" s="1394">
        <v>1</v>
      </c>
      <c r="B15" s="1102"/>
      <c r="C15" s="1977"/>
      <c r="D15" s="1977"/>
      <c r="E15" s="1966">
        <v>1269</v>
      </c>
      <c r="F15" s="1978"/>
      <c r="G15" s="1977"/>
      <c r="H15" s="1977"/>
      <c r="I15" s="1966">
        <v>2102.3999999999996</v>
      </c>
      <c r="J15" s="1978"/>
      <c r="K15" s="1977"/>
      <c r="L15" s="1977"/>
      <c r="M15" s="1966">
        <v>505.80000000000007</v>
      </c>
      <c r="N15" s="1978"/>
      <c r="O15" s="1977"/>
      <c r="P15" s="1977"/>
      <c r="Q15" s="1966">
        <v>891</v>
      </c>
    </row>
    <row r="16" spans="1:33" s="414" customFormat="1" ht="15">
      <c r="A16" s="417">
        <v>2</v>
      </c>
      <c r="B16" s="1102"/>
      <c r="C16" s="1977"/>
      <c r="D16" s="1977"/>
      <c r="E16" s="1966">
        <v>1227.5999999999999</v>
      </c>
      <c r="F16" s="1978"/>
      <c r="G16" s="1977"/>
      <c r="H16" s="1977"/>
      <c r="I16" s="1966">
        <v>1963.8</v>
      </c>
      <c r="J16" s="1978"/>
      <c r="K16" s="1977"/>
      <c r="L16" s="1977"/>
      <c r="M16" s="1966">
        <v>513</v>
      </c>
      <c r="N16" s="1978"/>
      <c r="O16" s="1977"/>
      <c r="P16" s="1977"/>
      <c r="Q16" s="1966">
        <v>860.40000000000009</v>
      </c>
    </row>
    <row r="17" spans="1:17" s="414" customFormat="1" ht="15">
      <c r="A17" s="417">
        <v>3</v>
      </c>
      <c r="B17" s="1102"/>
      <c r="C17" s="1977"/>
      <c r="D17" s="1977"/>
      <c r="E17" s="1966">
        <v>1164.5999999999999</v>
      </c>
      <c r="F17" s="1978"/>
      <c r="G17" s="1977"/>
      <c r="H17" s="1977"/>
      <c r="I17" s="1966">
        <v>1882.8000000000002</v>
      </c>
      <c r="J17" s="1978"/>
      <c r="K17" s="1977"/>
      <c r="L17" s="1977"/>
      <c r="M17" s="1966">
        <v>480.6</v>
      </c>
      <c r="N17" s="1978"/>
      <c r="O17" s="1977"/>
      <c r="P17" s="1977"/>
      <c r="Q17" s="1966">
        <v>828</v>
      </c>
    </row>
    <row r="18" spans="1:17" s="414" customFormat="1" ht="15">
      <c r="A18" s="417">
        <v>4</v>
      </c>
      <c r="B18" s="1102"/>
      <c r="C18" s="1977"/>
      <c r="D18" s="1977"/>
      <c r="E18" s="1966">
        <v>1164.5999999999999</v>
      </c>
      <c r="F18" s="1978"/>
      <c r="G18" s="1977"/>
      <c r="H18" s="1977"/>
      <c r="I18" s="1966">
        <v>1845</v>
      </c>
      <c r="J18" s="1978"/>
      <c r="K18" s="1977"/>
      <c r="L18" s="1977"/>
      <c r="M18" s="1966">
        <v>469.8</v>
      </c>
      <c r="N18" s="1978"/>
      <c r="O18" s="1977"/>
      <c r="P18" s="1977"/>
      <c r="Q18" s="1966">
        <v>799.2</v>
      </c>
    </row>
    <row r="19" spans="1:17" s="414" customFormat="1" ht="15">
      <c r="A19" s="417">
        <v>5</v>
      </c>
      <c r="B19" s="1102"/>
      <c r="C19" s="1977"/>
      <c r="D19" s="1977"/>
      <c r="E19" s="1966">
        <v>1263.6000000000001</v>
      </c>
      <c r="F19" s="1978"/>
      <c r="G19" s="1977"/>
      <c r="H19" s="1977"/>
      <c r="I19" s="1966">
        <v>2026.8</v>
      </c>
      <c r="J19" s="1978"/>
      <c r="K19" s="1977"/>
      <c r="L19" s="1977"/>
      <c r="M19" s="1966">
        <v>495</v>
      </c>
      <c r="N19" s="1978"/>
      <c r="O19" s="1977"/>
      <c r="P19" s="1977"/>
      <c r="Q19" s="1966">
        <v>829.8</v>
      </c>
    </row>
    <row r="20" spans="1:17" s="414" customFormat="1" ht="15">
      <c r="A20" s="417">
        <v>6</v>
      </c>
      <c r="B20" s="1102"/>
      <c r="C20" s="1977"/>
      <c r="D20" s="1977"/>
      <c r="E20" s="1966">
        <v>1458</v>
      </c>
      <c r="F20" s="1978"/>
      <c r="G20" s="1977"/>
      <c r="H20" s="1977"/>
      <c r="I20" s="1966">
        <v>2507.4</v>
      </c>
      <c r="J20" s="1978"/>
      <c r="K20" s="1977"/>
      <c r="L20" s="1977"/>
      <c r="M20" s="1966">
        <v>514.79999999999995</v>
      </c>
      <c r="N20" s="1978"/>
      <c r="O20" s="1977"/>
      <c r="P20" s="1977"/>
      <c r="Q20" s="1966">
        <v>889.2</v>
      </c>
    </row>
    <row r="21" spans="1:17" s="414" customFormat="1" ht="15">
      <c r="A21" s="417">
        <v>7</v>
      </c>
      <c r="B21" s="1102"/>
      <c r="C21" s="1977"/>
      <c r="D21" s="1977"/>
      <c r="E21" s="1966">
        <v>1796.4</v>
      </c>
      <c r="F21" s="1978"/>
      <c r="G21" s="1977"/>
      <c r="H21" s="1977"/>
      <c r="I21" s="1966">
        <v>2889</v>
      </c>
      <c r="J21" s="1978"/>
      <c r="K21" s="1977"/>
      <c r="L21" s="1977"/>
      <c r="M21" s="1966">
        <v>523.80000000000007</v>
      </c>
      <c r="N21" s="1978"/>
      <c r="O21" s="1977"/>
      <c r="P21" s="1977"/>
      <c r="Q21" s="1966">
        <v>856.8</v>
      </c>
    </row>
    <row r="22" spans="1:17" s="414" customFormat="1" ht="15">
      <c r="A22" s="417">
        <v>8</v>
      </c>
      <c r="B22" s="1102"/>
      <c r="C22" s="1977"/>
      <c r="D22" s="1977"/>
      <c r="E22" s="1966">
        <v>2201.4</v>
      </c>
      <c r="F22" s="1978"/>
      <c r="G22" s="1977"/>
      <c r="H22" s="1977"/>
      <c r="I22" s="1966">
        <v>3366</v>
      </c>
      <c r="J22" s="1978"/>
      <c r="K22" s="1977"/>
      <c r="L22" s="1977"/>
      <c r="M22" s="1966">
        <v>653.40000000000009</v>
      </c>
      <c r="N22" s="1978"/>
      <c r="O22" s="1977"/>
      <c r="P22" s="1977"/>
      <c r="Q22" s="1966">
        <v>885.60000000000014</v>
      </c>
    </row>
    <row r="23" spans="1:17" s="414" customFormat="1" ht="15">
      <c r="A23" s="417">
        <v>9</v>
      </c>
      <c r="B23" s="1102"/>
      <c r="C23" s="1977"/>
      <c r="D23" s="1977"/>
      <c r="E23" s="1966">
        <v>2340</v>
      </c>
      <c r="F23" s="1978"/>
      <c r="G23" s="1977"/>
      <c r="H23" s="1977"/>
      <c r="I23" s="1966">
        <v>3697.2</v>
      </c>
      <c r="J23" s="1978"/>
      <c r="K23" s="1977"/>
      <c r="L23" s="1977"/>
      <c r="M23" s="1966">
        <v>689.4</v>
      </c>
      <c r="N23" s="1978"/>
      <c r="O23" s="1977"/>
      <c r="P23" s="1977"/>
      <c r="Q23" s="1966">
        <v>874.8</v>
      </c>
    </row>
    <row r="24" spans="1:17" s="414" customFormat="1" ht="15">
      <c r="A24" s="417">
        <v>10</v>
      </c>
      <c r="B24" s="1102"/>
      <c r="C24" s="1977"/>
      <c r="D24" s="1977"/>
      <c r="E24" s="1966">
        <v>2359.8000000000002</v>
      </c>
      <c r="F24" s="1978"/>
      <c r="G24" s="1977"/>
      <c r="H24" s="1977"/>
      <c r="I24" s="1966">
        <v>3805.2</v>
      </c>
      <c r="J24" s="1978"/>
      <c r="K24" s="1977"/>
      <c r="L24" s="1977"/>
      <c r="M24" s="1966">
        <v>658.8</v>
      </c>
      <c r="N24" s="1978"/>
      <c r="O24" s="1977"/>
      <c r="P24" s="1977"/>
      <c r="Q24" s="1966">
        <v>914.4</v>
      </c>
    </row>
    <row r="25" spans="1:17" s="414" customFormat="1" ht="15">
      <c r="A25" s="417">
        <v>11</v>
      </c>
      <c r="B25" s="1102"/>
      <c r="C25" s="1977"/>
      <c r="D25" s="1977"/>
      <c r="E25" s="1966">
        <v>2345.4</v>
      </c>
      <c r="F25" s="1978"/>
      <c r="G25" s="1977"/>
      <c r="H25" s="1977"/>
      <c r="I25" s="1966">
        <v>3796.2</v>
      </c>
      <c r="J25" s="1978"/>
      <c r="K25" s="1977"/>
      <c r="L25" s="1977"/>
      <c r="M25" s="1966">
        <v>669.6</v>
      </c>
      <c r="N25" s="1978"/>
      <c r="O25" s="1977"/>
      <c r="P25" s="1977"/>
      <c r="Q25" s="1966">
        <v>955.80000000000007</v>
      </c>
    </row>
    <row r="26" spans="1:17" s="414" customFormat="1" ht="15">
      <c r="A26" s="417">
        <v>12</v>
      </c>
      <c r="B26" s="1102"/>
      <c r="C26" s="1977"/>
      <c r="D26" s="1977"/>
      <c r="E26" s="1966">
        <v>2287.8000000000002</v>
      </c>
      <c r="F26" s="1978"/>
      <c r="G26" s="1977"/>
      <c r="H26" s="1977"/>
      <c r="I26" s="1966">
        <v>3812.4</v>
      </c>
      <c r="J26" s="1978"/>
      <c r="K26" s="1977"/>
      <c r="L26" s="1977"/>
      <c r="M26" s="1966">
        <v>628.20000000000005</v>
      </c>
      <c r="N26" s="1978"/>
      <c r="O26" s="1977"/>
      <c r="P26" s="1977"/>
      <c r="Q26" s="1966">
        <v>993.6</v>
      </c>
    </row>
    <row r="27" spans="1:17" s="414" customFormat="1" ht="15">
      <c r="A27" s="417">
        <v>13</v>
      </c>
      <c r="B27" s="1102"/>
      <c r="C27" s="1977"/>
      <c r="D27" s="1977"/>
      <c r="E27" s="1966">
        <v>2287.8000000000002</v>
      </c>
      <c r="F27" s="1978"/>
      <c r="G27" s="1977"/>
      <c r="H27" s="1977"/>
      <c r="I27" s="1966">
        <v>3789</v>
      </c>
      <c r="J27" s="1978"/>
      <c r="K27" s="1977"/>
      <c r="L27" s="1977"/>
      <c r="M27" s="1966">
        <v>628.20000000000005</v>
      </c>
      <c r="N27" s="1978"/>
      <c r="O27" s="1977"/>
      <c r="P27" s="1977"/>
      <c r="Q27" s="1966">
        <v>984.6</v>
      </c>
    </row>
    <row r="28" spans="1:17" s="414" customFormat="1" ht="15">
      <c r="A28" s="417">
        <v>14</v>
      </c>
      <c r="B28" s="1102"/>
      <c r="C28" s="1977"/>
      <c r="D28" s="1977"/>
      <c r="E28" s="1966">
        <v>2280.6</v>
      </c>
      <c r="F28" s="1978"/>
      <c r="G28" s="1977"/>
      <c r="H28" s="1977"/>
      <c r="I28" s="1966">
        <v>3787.2</v>
      </c>
      <c r="J28" s="1978"/>
      <c r="K28" s="1977"/>
      <c r="L28" s="1977"/>
      <c r="M28" s="1966">
        <v>644.39999999999986</v>
      </c>
      <c r="N28" s="1978"/>
      <c r="O28" s="1977"/>
      <c r="P28" s="1977"/>
      <c r="Q28" s="1966">
        <v>1072.8000000000002</v>
      </c>
    </row>
    <row r="29" spans="1:17" s="414" customFormat="1" ht="15">
      <c r="A29" s="417">
        <v>15</v>
      </c>
      <c r="B29" s="1102"/>
      <c r="C29" s="1977"/>
      <c r="D29" s="1977"/>
      <c r="E29" s="1966">
        <v>2223</v>
      </c>
      <c r="F29" s="1978"/>
      <c r="G29" s="1977"/>
      <c r="H29" s="1977"/>
      <c r="I29" s="1966">
        <v>3738.6000000000004</v>
      </c>
      <c r="J29" s="1978"/>
      <c r="K29" s="1977"/>
      <c r="L29" s="1977"/>
      <c r="M29" s="1966">
        <v>619.20000000000005</v>
      </c>
      <c r="N29" s="1978"/>
      <c r="O29" s="1977"/>
      <c r="P29" s="1977"/>
      <c r="Q29" s="1966">
        <v>1065.5999999999999</v>
      </c>
    </row>
    <row r="30" spans="1:17" s="414" customFormat="1" ht="15">
      <c r="A30" s="417">
        <v>16</v>
      </c>
      <c r="B30" s="1102"/>
      <c r="C30" s="1977"/>
      <c r="D30" s="1977"/>
      <c r="E30" s="1966">
        <v>2239.1999999999998</v>
      </c>
      <c r="F30" s="1978"/>
      <c r="G30" s="1977"/>
      <c r="H30" s="1977"/>
      <c r="I30" s="1966">
        <v>3702.6000000000004</v>
      </c>
      <c r="J30" s="1978"/>
      <c r="K30" s="1977"/>
      <c r="L30" s="1977"/>
      <c r="M30" s="1966">
        <v>651.6</v>
      </c>
      <c r="N30" s="1978"/>
      <c r="O30" s="1977"/>
      <c r="P30" s="1977"/>
      <c r="Q30" s="1966">
        <v>1063.8000000000002</v>
      </c>
    </row>
    <row r="31" spans="1:17" s="418" customFormat="1" ht="15">
      <c r="A31" s="417">
        <v>17</v>
      </c>
      <c r="B31" s="1102"/>
      <c r="C31" s="1977"/>
      <c r="D31" s="1977"/>
      <c r="E31" s="1966">
        <v>2111.4</v>
      </c>
      <c r="F31" s="1978"/>
      <c r="G31" s="1977"/>
      <c r="H31" s="1977"/>
      <c r="I31" s="1966">
        <v>3520.7999999999997</v>
      </c>
      <c r="J31" s="1978"/>
      <c r="K31" s="1977"/>
      <c r="L31" s="1977"/>
      <c r="M31" s="1966">
        <v>651.6</v>
      </c>
      <c r="N31" s="1978"/>
      <c r="O31" s="1977"/>
      <c r="P31" s="1977"/>
      <c r="Q31" s="1966">
        <v>1063.8000000000002</v>
      </c>
    </row>
    <row r="32" spans="1:17" s="418" customFormat="1" ht="15">
      <c r="A32" s="417">
        <v>18</v>
      </c>
      <c r="B32" s="1102"/>
      <c r="C32" s="1977"/>
      <c r="D32" s="1977"/>
      <c r="E32" s="1966">
        <v>2097</v>
      </c>
      <c r="F32" s="1978"/>
      <c r="G32" s="1977"/>
      <c r="H32" s="1977"/>
      <c r="I32" s="1966">
        <v>3448.8</v>
      </c>
      <c r="J32" s="1978"/>
      <c r="K32" s="1977"/>
      <c r="L32" s="1977"/>
      <c r="M32" s="1966">
        <v>646.20000000000005</v>
      </c>
      <c r="N32" s="1978"/>
      <c r="O32" s="1977"/>
      <c r="P32" s="1977"/>
      <c r="Q32" s="1966">
        <v>1069.2</v>
      </c>
    </row>
    <row r="33" spans="1:33" s="418" customFormat="1" ht="15">
      <c r="A33" s="417">
        <v>19</v>
      </c>
      <c r="B33" s="1102"/>
      <c r="C33" s="1977"/>
      <c r="D33" s="1977"/>
      <c r="E33" s="1966">
        <v>1998</v>
      </c>
      <c r="F33" s="1978"/>
      <c r="G33" s="1977"/>
      <c r="H33" s="1977"/>
      <c r="I33" s="1966">
        <v>3326.4000000000005</v>
      </c>
      <c r="J33" s="1978"/>
      <c r="K33" s="1977"/>
      <c r="L33" s="1977"/>
      <c r="M33" s="1966">
        <v>619.20000000000005</v>
      </c>
      <c r="N33" s="1978"/>
      <c r="O33" s="1977"/>
      <c r="P33" s="1977"/>
      <c r="Q33" s="1966">
        <v>1044</v>
      </c>
    </row>
    <row r="34" spans="1:33" s="418" customFormat="1" ht="15">
      <c r="A34" s="417">
        <v>20</v>
      </c>
      <c r="B34" s="1102"/>
      <c r="C34" s="1977"/>
      <c r="D34" s="1977"/>
      <c r="E34" s="1966">
        <v>1913.4</v>
      </c>
      <c r="F34" s="1978"/>
      <c r="G34" s="1977"/>
      <c r="H34" s="1977"/>
      <c r="I34" s="1966">
        <v>3196.7999999999997</v>
      </c>
      <c r="J34" s="1978"/>
      <c r="K34" s="1977"/>
      <c r="L34" s="1977"/>
      <c r="M34" s="1966">
        <v>621</v>
      </c>
      <c r="N34" s="1978"/>
      <c r="O34" s="1977"/>
      <c r="P34" s="1977"/>
      <c r="Q34" s="1966">
        <v>1063.8000000000002</v>
      </c>
    </row>
    <row r="35" spans="1:33" s="418" customFormat="1" ht="15">
      <c r="A35" s="417">
        <v>21</v>
      </c>
      <c r="B35" s="1102"/>
      <c r="C35" s="1977"/>
      <c r="D35" s="1977"/>
      <c r="E35" s="1966">
        <v>1816.2</v>
      </c>
      <c r="F35" s="1978"/>
      <c r="G35" s="1977"/>
      <c r="H35" s="1977"/>
      <c r="I35" s="1966">
        <v>3031.2</v>
      </c>
      <c r="J35" s="1978"/>
      <c r="K35" s="1977"/>
      <c r="L35" s="1977"/>
      <c r="M35" s="1966">
        <v>592.20000000000005</v>
      </c>
      <c r="N35" s="1978"/>
      <c r="O35" s="1977"/>
      <c r="P35" s="1977"/>
      <c r="Q35" s="1966">
        <v>1009.8</v>
      </c>
    </row>
    <row r="36" spans="1:33" s="418" customFormat="1" ht="15">
      <c r="A36" s="417">
        <v>22</v>
      </c>
      <c r="B36" s="1102"/>
      <c r="C36" s="1977"/>
      <c r="D36" s="1977"/>
      <c r="E36" s="1966">
        <v>1733.4</v>
      </c>
      <c r="F36" s="1978"/>
      <c r="G36" s="1977"/>
      <c r="H36" s="1977"/>
      <c r="I36" s="1966">
        <v>2885.3999999999996</v>
      </c>
      <c r="J36" s="1978"/>
      <c r="K36" s="1977"/>
      <c r="L36" s="1977"/>
      <c r="M36" s="1966">
        <v>585</v>
      </c>
      <c r="N36" s="1978"/>
      <c r="O36" s="1977"/>
      <c r="P36" s="1977"/>
      <c r="Q36" s="1966">
        <v>993.6</v>
      </c>
    </row>
    <row r="37" spans="1:33" s="418" customFormat="1" ht="15">
      <c r="A37" s="417">
        <v>23</v>
      </c>
      <c r="B37" s="1102"/>
      <c r="C37" s="1977"/>
      <c r="D37" s="1977"/>
      <c r="E37" s="1966">
        <v>1517.4</v>
      </c>
      <c r="F37" s="1978"/>
      <c r="G37" s="1977"/>
      <c r="H37" s="1977"/>
      <c r="I37" s="1966">
        <v>2547</v>
      </c>
      <c r="J37" s="1978"/>
      <c r="K37" s="1977"/>
      <c r="L37" s="1977"/>
      <c r="M37" s="1966">
        <v>556.19999999999993</v>
      </c>
      <c r="N37" s="1978"/>
      <c r="O37" s="1977"/>
      <c r="P37" s="1977"/>
      <c r="Q37" s="1966">
        <v>988.2</v>
      </c>
    </row>
    <row r="38" spans="1:33" s="418" customFormat="1" ht="15">
      <c r="A38" s="417" t="s">
        <v>19</v>
      </c>
      <c r="B38" s="1155"/>
      <c r="C38" s="1619"/>
      <c r="D38" s="1619"/>
      <c r="E38" s="1620">
        <f>SUM(E14:E37)</f>
        <v>44427.6</v>
      </c>
      <c r="F38" s="1619"/>
      <c r="G38" s="1619"/>
      <c r="H38" s="1619"/>
      <c r="I38" s="1620">
        <f>SUM(I14:I37)</f>
        <v>72934.2</v>
      </c>
      <c r="J38" s="1619"/>
      <c r="K38" s="1619"/>
      <c r="L38" s="1619"/>
      <c r="M38" s="1620">
        <f>SUM(M14:M37)</f>
        <v>14081.400000000005</v>
      </c>
      <c r="N38" s="1619"/>
      <c r="O38" s="1619"/>
      <c r="P38" s="1619"/>
      <c r="Q38" s="1620">
        <f>SUM(Q14:Q37)</f>
        <v>22894.2</v>
      </c>
    </row>
    <row r="39" spans="1:33" s="407" customFormat="1" ht="12.75" customHeight="1">
      <c r="A39" s="407" t="s">
        <v>20</v>
      </c>
      <c r="R39" s="980"/>
      <c r="S39" s="980"/>
      <c r="T39" s="980"/>
      <c r="U39" s="980"/>
      <c r="V39" s="980"/>
      <c r="W39" s="980"/>
      <c r="X39" s="980"/>
      <c r="Y39" s="980"/>
      <c r="Z39" s="980"/>
      <c r="AA39" s="980"/>
      <c r="AB39" s="980"/>
      <c r="AC39" s="980"/>
      <c r="AD39" s="980"/>
      <c r="AE39" s="980"/>
      <c r="AF39" s="980"/>
      <c r="AG39" s="980"/>
    </row>
    <row r="40" spans="1:33" s="407" customFormat="1" ht="12.75" customHeight="1">
      <c r="A40" s="407" t="s">
        <v>21</v>
      </c>
      <c r="R40" s="980"/>
      <c r="S40" s="980"/>
      <c r="T40" s="980"/>
      <c r="U40" s="980"/>
      <c r="V40" s="980"/>
      <c r="W40" s="980"/>
      <c r="X40" s="980"/>
      <c r="Y40" s="980"/>
      <c r="Z40" s="980"/>
      <c r="AA40" s="980"/>
      <c r="AB40" s="980"/>
      <c r="AC40" s="980"/>
      <c r="AD40" s="980"/>
      <c r="AE40" s="980"/>
      <c r="AF40" s="980"/>
      <c r="AG40" s="980"/>
    </row>
    <row r="41" spans="1:33">
      <c r="A41" s="407" t="s">
        <v>563</v>
      </c>
      <c r="K41" s="407"/>
      <c r="L41" s="407"/>
      <c r="M41" s="407"/>
      <c r="N41" s="407"/>
      <c r="O41" s="407"/>
      <c r="P41" s="407"/>
      <c r="Q41" s="407"/>
      <c r="R41" s="981"/>
      <c r="S41" s="981"/>
      <c r="T41" s="981"/>
      <c r="U41" s="981"/>
      <c r="V41" s="981"/>
      <c r="W41" s="981"/>
      <c r="X41" s="981"/>
      <c r="Y41" s="981"/>
      <c r="Z41" s="981"/>
      <c r="AA41" s="981"/>
      <c r="AB41" s="981"/>
      <c r="AC41" s="981"/>
      <c r="AD41" s="981"/>
      <c r="AE41" s="981"/>
      <c r="AF41" s="981"/>
      <c r="AG41" s="981"/>
    </row>
    <row r="42" spans="1:33">
      <c r="A42" s="407" t="s">
        <v>23</v>
      </c>
      <c r="R42" s="981"/>
      <c r="S42" s="981"/>
      <c r="T42" s="981"/>
      <c r="U42" s="981"/>
      <c r="V42" s="981"/>
      <c r="W42" s="981"/>
      <c r="X42" s="981"/>
      <c r="Y42" s="981"/>
      <c r="Z42" s="981"/>
      <c r="AA42" s="981"/>
      <c r="AB42" s="981"/>
      <c r="AC42" s="981"/>
      <c r="AD42" s="981"/>
      <c r="AE42" s="981"/>
      <c r="AF42" s="981"/>
      <c r="AG42" s="981"/>
    </row>
    <row r="43" spans="1:33">
      <c r="R43" s="981"/>
      <c r="S43" s="981"/>
      <c r="T43" s="981"/>
      <c r="U43" s="981"/>
      <c r="V43" s="981"/>
      <c r="W43" s="981"/>
      <c r="X43" s="981"/>
      <c r="Y43" s="981"/>
      <c r="Z43" s="981"/>
      <c r="AA43" s="981"/>
      <c r="AB43" s="981"/>
      <c r="AC43" s="981"/>
      <c r="AD43" s="981"/>
      <c r="AE43" s="981"/>
      <c r="AF43" s="981"/>
      <c r="AG43" s="981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>
    <tabColor rgb="FF92D050"/>
  </sheetPr>
  <dimension ref="A1:AG44"/>
  <sheetViews>
    <sheetView zoomScale="85" zoomScaleNormal="85" workbookViewId="0">
      <selection activeCell="AC56" sqref="AC56"/>
    </sheetView>
  </sheetViews>
  <sheetFormatPr defaultColWidth="9.140625" defaultRowHeight="12.75"/>
  <cols>
    <col min="1" max="1" width="5.42578125" style="432" customWidth="1"/>
    <col min="2" max="3" width="11.28515625" style="432" customWidth="1"/>
    <col min="4" max="4" width="11.28515625" style="432" hidden="1" customWidth="1"/>
    <col min="5" max="7" width="11.28515625" style="432" customWidth="1"/>
    <col min="8" max="8" width="11.28515625" style="432" hidden="1" customWidth="1"/>
    <col min="9" max="11" width="11.28515625" style="432" customWidth="1"/>
    <col min="12" max="12" width="11.28515625" style="432" hidden="1" customWidth="1"/>
    <col min="13" max="15" width="11.28515625" style="432" customWidth="1"/>
    <col min="16" max="16" width="11.28515625" style="432" hidden="1" customWidth="1"/>
    <col min="17" max="17" width="11.28515625" style="432" customWidth="1"/>
    <col min="18" max="16384" width="9.140625" style="432"/>
  </cols>
  <sheetData>
    <row r="1" spans="1:33" s="420" customFormat="1" ht="18.75" customHeight="1">
      <c r="B1" s="2650" t="s">
        <v>405</v>
      </c>
      <c r="C1" s="2083"/>
      <c r="D1" s="2083"/>
      <c r="E1" s="2083"/>
      <c r="F1" s="2083"/>
      <c r="J1" s="799" t="s">
        <v>171</v>
      </c>
      <c r="N1" s="2644" t="s">
        <v>96</v>
      </c>
      <c r="O1" s="2644"/>
      <c r="P1" s="2644"/>
      <c r="Q1" s="2644"/>
      <c r="R1" s="978"/>
      <c r="S1" s="978"/>
      <c r="T1" s="978"/>
      <c r="U1" s="978"/>
      <c r="V1" s="978"/>
      <c r="W1" s="978"/>
      <c r="X1" s="978"/>
      <c r="Y1" s="978"/>
      <c r="Z1" s="978"/>
      <c r="AA1" s="978"/>
      <c r="AB1" s="978"/>
      <c r="AC1" s="978"/>
      <c r="AD1" s="978"/>
      <c r="AE1" s="978"/>
      <c r="AF1" s="978"/>
      <c r="AG1" s="978"/>
    </row>
    <row r="2" spans="1:33" s="420" customFormat="1" ht="10.5" customHeight="1">
      <c r="B2" s="2645" t="s">
        <v>1</v>
      </c>
      <c r="C2" s="2090"/>
      <c r="D2" s="2090"/>
      <c r="E2" s="2090"/>
      <c r="F2" s="2090"/>
      <c r="N2" s="2645" t="s">
        <v>2</v>
      </c>
      <c r="O2" s="2646"/>
      <c r="P2" s="2646"/>
      <c r="Q2" s="2646"/>
      <c r="R2" s="978"/>
      <c r="S2" s="978"/>
      <c r="T2" s="978"/>
      <c r="U2" s="978"/>
      <c r="V2" s="978"/>
      <c r="W2" s="978"/>
      <c r="X2" s="978"/>
      <c r="Y2" s="978"/>
      <c r="Z2" s="978"/>
      <c r="AA2" s="978"/>
      <c r="AB2" s="978"/>
      <c r="AC2" s="978"/>
      <c r="AD2" s="978"/>
      <c r="AE2" s="978"/>
      <c r="AF2" s="978"/>
      <c r="AG2" s="978"/>
    </row>
    <row r="3" spans="1:33" s="420" customFormat="1" ht="13.5" customHeight="1">
      <c r="N3" s="420" t="s">
        <v>3</v>
      </c>
      <c r="R3" s="978"/>
      <c r="S3" s="978"/>
      <c r="T3" s="978"/>
      <c r="U3" s="978"/>
      <c r="V3" s="978"/>
      <c r="W3" s="978"/>
      <c r="X3" s="978"/>
      <c r="Y3" s="978"/>
      <c r="Z3" s="978"/>
      <c r="AA3" s="978"/>
      <c r="AB3" s="978"/>
      <c r="AC3" s="978"/>
      <c r="AD3" s="978"/>
      <c r="AE3" s="978"/>
      <c r="AF3" s="978"/>
      <c r="AG3" s="978"/>
    </row>
    <row r="4" spans="1:33" s="420" customFormat="1" ht="15" customHeight="1">
      <c r="B4" s="2649" t="s">
        <v>4</v>
      </c>
      <c r="C4" s="2083"/>
      <c r="D4" s="422"/>
      <c r="E4" s="978"/>
      <c r="F4" s="978"/>
      <c r="G4" s="978"/>
      <c r="H4" s="978"/>
      <c r="I4" s="901" t="s">
        <v>5</v>
      </c>
      <c r="J4" s="421"/>
      <c r="K4" s="421"/>
      <c r="L4" s="421"/>
      <c r="O4" s="423" t="s">
        <v>97</v>
      </c>
      <c r="R4" s="978"/>
      <c r="S4" s="978"/>
      <c r="T4" s="978"/>
      <c r="U4" s="978"/>
      <c r="V4" s="978"/>
      <c r="W4" s="978"/>
      <c r="X4" s="978"/>
      <c r="Y4" s="978"/>
      <c r="Z4" s="978"/>
      <c r="AA4" s="978"/>
      <c r="AB4" s="978"/>
      <c r="AC4" s="978"/>
      <c r="AD4" s="978"/>
      <c r="AE4" s="978"/>
      <c r="AF4" s="978"/>
      <c r="AG4" s="978"/>
    </row>
    <row r="5" spans="1:33" s="420" customFormat="1" ht="9.75" customHeight="1">
      <c r="B5" s="2654" t="s">
        <v>7</v>
      </c>
      <c r="C5" s="2081"/>
      <c r="D5" s="421"/>
      <c r="E5" s="421"/>
      <c r="R5" s="978"/>
      <c r="S5" s="978"/>
      <c r="T5" s="978"/>
      <c r="U5" s="978"/>
      <c r="V5" s="978"/>
      <c r="W5" s="978"/>
      <c r="X5" s="978"/>
      <c r="Y5" s="978"/>
      <c r="Z5" s="978"/>
      <c r="AA5" s="978"/>
      <c r="AB5" s="978"/>
      <c r="AC5" s="978"/>
      <c r="AD5" s="978"/>
      <c r="AE5" s="978"/>
      <c r="AF5" s="978"/>
      <c r="AG5" s="978"/>
    </row>
    <row r="6" spans="1:33" s="420" customFormat="1" ht="12" customHeight="1">
      <c r="A6" s="2647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78"/>
      <c r="S6" s="978"/>
      <c r="T6" s="978"/>
      <c r="U6" s="978"/>
      <c r="V6" s="978"/>
      <c r="W6" s="978"/>
      <c r="X6" s="978"/>
      <c r="Y6" s="978"/>
      <c r="Z6" s="978"/>
      <c r="AA6" s="978"/>
      <c r="AB6" s="978"/>
      <c r="AC6" s="978"/>
      <c r="AD6" s="978"/>
      <c r="AE6" s="978"/>
      <c r="AF6" s="978"/>
      <c r="AG6" s="978"/>
    </row>
    <row r="7" spans="1:33" s="420" customFormat="1" ht="15.75">
      <c r="A7" s="2648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78"/>
      <c r="S7" s="978"/>
      <c r="T7" s="978"/>
      <c r="U7" s="978"/>
      <c r="V7" s="978"/>
      <c r="W7" s="978"/>
      <c r="X7" s="978"/>
      <c r="Y7" s="978"/>
      <c r="Z7" s="978"/>
      <c r="AA7" s="978"/>
      <c r="AB7" s="978"/>
      <c r="AC7" s="978"/>
      <c r="AD7" s="978"/>
      <c r="AE7" s="978"/>
      <c r="AF7" s="978"/>
      <c r="AG7" s="978"/>
    </row>
    <row r="8" spans="1:33" s="420" customFormat="1" ht="9" customHeight="1">
      <c r="A8" s="1254" t="s">
        <v>339</v>
      </c>
      <c r="B8" s="1256"/>
      <c r="R8" s="978"/>
      <c r="S8" s="978"/>
      <c r="T8" s="978"/>
      <c r="U8" s="978"/>
      <c r="V8" s="978"/>
      <c r="W8" s="978"/>
      <c r="X8" s="978"/>
      <c r="Y8" s="978"/>
      <c r="Z8" s="978"/>
      <c r="AA8" s="978"/>
      <c r="AB8" s="978"/>
      <c r="AC8" s="978"/>
      <c r="AD8" s="978"/>
      <c r="AE8" s="978"/>
      <c r="AF8" s="978"/>
      <c r="AG8" s="978"/>
    </row>
    <row r="9" spans="1:33" s="420" customFormat="1">
      <c r="A9" s="2651" t="s">
        <v>9</v>
      </c>
      <c r="B9" s="2641" t="s">
        <v>10</v>
      </c>
      <c r="C9" s="2642"/>
      <c r="D9" s="2642"/>
      <c r="E9" s="2642"/>
      <c r="F9" s="2642"/>
      <c r="G9" s="2642"/>
      <c r="H9" s="2642"/>
      <c r="I9" s="2643"/>
      <c r="J9" s="2641" t="s">
        <v>11</v>
      </c>
      <c r="K9" s="2642"/>
      <c r="L9" s="2642"/>
      <c r="M9" s="2642"/>
      <c r="N9" s="2642"/>
      <c r="O9" s="2642"/>
      <c r="P9" s="2642"/>
      <c r="Q9" s="2643"/>
      <c r="R9" s="978"/>
      <c r="S9" s="978"/>
      <c r="T9" s="978"/>
      <c r="U9" s="978"/>
      <c r="V9" s="978"/>
      <c r="W9" s="978"/>
      <c r="X9" s="978"/>
      <c r="Y9" s="978"/>
      <c r="Z9" s="978"/>
      <c r="AA9" s="978"/>
      <c r="AB9" s="978"/>
      <c r="AC9" s="978"/>
      <c r="AD9" s="978"/>
      <c r="AE9" s="978"/>
      <c r="AF9" s="978"/>
      <c r="AG9" s="978"/>
    </row>
    <row r="10" spans="1:33" s="420" customFormat="1">
      <c r="A10" s="2652"/>
      <c r="B10" s="2638" t="s">
        <v>98</v>
      </c>
      <c r="C10" s="2639"/>
      <c r="D10" s="2639"/>
      <c r="E10" s="2640"/>
      <c r="F10" s="2638"/>
      <c r="G10" s="2097"/>
      <c r="H10" s="2097"/>
      <c r="I10" s="2098"/>
      <c r="J10" s="2638" t="s">
        <v>98</v>
      </c>
      <c r="K10" s="2639"/>
      <c r="L10" s="2639"/>
      <c r="M10" s="2640"/>
      <c r="N10" s="2638"/>
      <c r="O10" s="2639"/>
      <c r="P10" s="2639"/>
      <c r="Q10" s="2640"/>
      <c r="R10" s="978"/>
      <c r="S10" s="978"/>
      <c r="T10" s="978"/>
      <c r="U10" s="978"/>
      <c r="V10" s="978"/>
      <c r="W10" s="978"/>
      <c r="X10" s="978"/>
      <c r="Y10" s="978"/>
      <c r="Z10" s="978"/>
      <c r="AA10" s="978"/>
      <c r="AB10" s="978"/>
      <c r="AC10" s="978"/>
      <c r="AD10" s="978"/>
      <c r="AE10" s="978"/>
      <c r="AF10" s="978"/>
      <c r="AG10" s="978"/>
    </row>
    <row r="11" spans="1:33" s="420" customFormat="1">
      <c r="A11" s="2652"/>
      <c r="B11" s="2638" t="s">
        <v>14</v>
      </c>
      <c r="C11" s="2639"/>
      <c r="E11" s="425">
        <v>7200</v>
      </c>
      <c r="F11" s="2638" t="s">
        <v>14</v>
      </c>
      <c r="G11" s="2639"/>
      <c r="H11" s="424"/>
      <c r="I11" s="425">
        <v>0</v>
      </c>
      <c r="J11" s="2638" t="s">
        <v>14</v>
      </c>
      <c r="K11" s="2639"/>
      <c r="L11" s="424"/>
      <c r="M11" s="425">
        <f>E11</f>
        <v>7200</v>
      </c>
      <c r="N11" s="2638" t="s">
        <v>14</v>
      </c>
      <c r="O11" s="2639"/>
      <c r="P11" s="424"/>
      <c r="Q11" s="425">
        <v>0</v>
      </c>
      <c r="R11" s="978"/>
      <c r="S11" s="978"/>
      <c r="T11" s="978"/>
      <c r="U11" s="978"/>
      <c r="V11" s="978"/>
      <c r="W11" s="978"/>
      <c r="X11" s="978"/>
      <c r="Y11" s="978"/>
      <c r="Z11" s="978"/>
      <c r="AA11" s="978"/>
      <c r="AB11" s="978"/>
      <c r="AC11" s="978"/>
      <c r="AD11" s="978"/>
      <c r="AE11" s="978"/>
      <c r="AF11" s="978"/>
      <c r="AG11" s="978"/>
    </row>
    <row r="12" spans="1:33" s="427" customFormat="1" ht="35.25" customHeight="1">
      <c r="A12" s="2653"/>
      <c r="B12" s="426" t="s">
        <v>16</v>
      </c>
      <c r="C12" s="426" t="s">
        <v>17</v>
      </c>
      <c r="D12" s="426"/>
      <c r="E12" s="426" t="s">
        <v>18</v>
      </c>
      <c r="F12" s="426" t="s">
        <v>16</v>
      </c>
      <c r="G12" s="426" t="s">
        <v>17</v>
      </c>
      <c r="H12" s="426"/>
      <c r="I12" s="426" t="s">
        <v>18</v>
      </c>
      <c r="J12" s="426" t="s">
        <v>16</v>
      </c>
      <c r="K12" s="426" t="s">
        <v>17</v>
      </c>
      <c r="L12" s="426"/>
      <c r="M12" s="426" t="s">
        <v>18</v>
      </c>
      <c r="N12" s="426" t="s">
        <v>16</v>
      </c>
      <c r="O12" s="426" t="s">
        <v>17</v>
      </c>
      <c r="P12" s="426"/>
      <c r="Q12" s="426" t="s">
        <v>18</v>
      </c>
    </row>
    <row r="13" spans="1:33" s="429" customFormat="1" ht="11.25">
      <c r="A13" s="428">
        <v>1</v>
      </c>
      <c r="B13" s="428">
        <v>2</v>
      </c>
      <c r="C13" s="428">
        <v>3</v>
      </c>
      <c r="D13" s="428"/>
      <c r="E13" s="428">
        <v>4</v>
      </c>
      <c r="F13" s="428">
        <v>5</v>
      </c>
      <c r="G13" s="428">
        <v>6</v>
      </c>
      <c r="H13" s="428"/>
      <c r="I13" s="428">
        <v>7</v>
      </c>
      <c r="J13" s="428">
        <v>8</v>
      </c>
      <c r="K13" s="428">
        <v>9</v>
      </c>
      <c r="L13" s="428"/>
      <c r="M13" s="428">
        <v>10</v>
      </c>
      <c r="N13" s="428">
        <v>11</v>
      </c>
      <c r="O13" s="428">
        <v>12</v>
      </c>
      <c r="P13" s="428"/>
      <c r="Q13" s="428">
        <v>13</v>
      </c>
    </row>
    <row r="14" spans="1:33" s="427" customFormat="1" ht="15">
      <c r="A14" s="430">
        <v>0</v>
      </c>
      <c r="B14" s="1102"/>
      <c r="C14" s="1990"/>
      <c r="D14" s="1990"/>
      <c r="E14" s="2074">
        <v>1160.6399999999999</v>
      </c>
      <c r="F14" s="1990"/>
      <c r="G14" s="1990"/>
      <c r="H14" s="1990"/>
      <c r="I14" s="1990"/>
      <c r="J14" s="1978"/>
      <c r="K14" s="1990"/>
      <c r="L14" s="1990"/>
      <c r="M14" s="1990">
        <v>390.96000000000004</v>
      </c>
      <c r="N14" s="1990"/>
      <c r="O14" s="1991"/>
      <c r="P14" s="1991"/>
      <c r="Q14" s="1966"/>
    </row>
    <row r="15" spans="1:33" s="1393" customFormat="1" ht="15">
      <c r="A15" s="1392">
        <v>1</v>
      </c>
      <c r="B15" s="1102"/>
      <c r="C15" s="1990"/>
      <c r="D15" s="1990"/>
      <c r="E15" s="2074">
        <v>1021.6800000000001</v>
      </c>
      <c r="F15" s="1990"/>
      <c r="G15" s="1990"/>
      <c r="H15" s="1990"/>
      <c r="I15" s="1990"/>
      <c r="J15" s="1978"/>
      <c r="K15" s="1990"/>
      <c r="L15" s="1990"/>
      <c r="M15" s="1970">
        <v>378.72</v>
      </c>
      <c r="N15" s="1990"/>
      <c r="O15" s="1992"/>
      <c r="P15" s="1992"/>
      <c r="Q15" s="1966"/>
    </row>
    <row r="16" spans="1:33" s="427" customFormat="1" ht="15">
      <c r="A16" s="430">
        <v>2</v>
      </c>
      <c r="B16" s="1102"/>
      <c r="C16" s="1990"/>
      <c r="D16" s="1990"/>
      <c r="E16" s="2074">
        <v>930.24</v>
      </c>
      <c r="F16" s="1990"/>
      <c r="G16" s="1990"/>
      <c r="H16" s="1990"/>
      <c r="I16" s="1990"/>
      <c r="J16" s="1978"/>
      <c r="K16" s="1990"/>
      <c r="L16" s="1990"/>
      <c r="M16" s="1970">
        <v>367.91999999999996</v>
      </c>
      <c r="N16" s="1990"/>
      <c r="O16" s="1991"/>
      <c r="P16" s="1991"/>
      <c r="Q16" s="1966"/>
    </row>
    <row r="17" spans="1:17" s="427" customFormat="1" ht="15">
      <c r="A17" s="430">
        <v>3</v>
      </c>
      <c r="B17" s="1102"/>
      <c r="C17" s="1990"/>
      <c r="D17" s="1990"/>
      <c r="E17" s="2074">
        <v>853.92000000000007</v>
      </c>
      <c r="F17" s="1990"/>
      <c r="G17" s="1990"/>
      <c r="H17" s="1990"/>
      <c r="I17" s="1990"/>
      <c r="J17" s="1978"/>
      <c r="K17" s="1990"/>
      <c r="L17" s="1990"/>
      <c r="M17" s="1970">
        <v>365.76</v>
      </c>
      <c r="N17" s="1990"/>
      <c r="O17" s="1991"/>
      <c r="P17" s="1991"/>
      <c r="Q17" s="1966"/>
    </row>
    <row r="18" spans="1:17" s="427" customFormat="1" ht="15">
      <c r="A18" s="430">
        <v>4</v>
      </c>
      <c r="B18" s="1102"/>
      <c r="C18" s="1990"/>
      <c r="D18" s="1990"/>
      <c r="E18" s="2074">
        <v>789.83999999999992</v>
      </c>
      <c r="F18" s="1990"/>
      <c r="G18" s="1990"/>
      <c r="H18" s="1990"/>
      <c r="I18" s="1990"/>
      <c r="J18" s="1978"/>
      <c r="K18" s="1990"/>
      <c r="L18" s="1990"/>
      <c r="M18" s="1970">
        <v>351.36</v>
      </c>
      <c r="N18" s="1990"/>
      <c r="O18" s="1991"/>
      <c r="P18" s="1991"/>
      <c r="Q18" s="1966"/>
    </row>
    <row r="19" spans="1:17" s="427" customFormat="1" ht="15">
      <c r="A19" s="430">
        <v>5</v>
      </c>
      <c r="B19" s="1102"/>
      <c r="C19" s="1990"/>
      <c r="D19" s="1990"/>
      <c r="E19" s="2074">
        <v>783.3599999999999</v>
      </c>
      <c r="F19" s="1990"/>
      <c r="G19" s="1990"/>
      <c r="H19" s="1990"/>
      <c r="I19" s="1990"/>
      <c r="J19" s="1978"/>
      <c r="K19" s="1990"/>
      <c r="L19" s="1990"/>
      <c r="M19" s="1970">
        <v>342.72</v>
      </c>
      <c r="N19" s="1990"/>
      <c r="O19" s="1991"/>
      <c r="P19" s="1991"/>
      <c r="Q19" s="1966"/>
    </row>
    <row r="20" spans="1:17" s="427" customFormat="1" ht="15">
      <c r="A20" s="430">
        <v>6</v>
      </c>
      <c r="B20" s="1102"/>
      <c r="C20" s="1990"/>
      <c r="D20" s="1990"/>
      <c r="E20" s="2074">
        <v>847.43999999999994</v>
      </c>
      <c r="F20" s="1990"/>
      <c r="G20" s="1990"/>
      <c r="H20" s="1990"/>
      <c r="I20" s="1990"/>
      <c r="J20" s="1978"/>
      <c r="K20" s="1990"/>
      <c r="L20" s="1990"/>
      <c r="M20" s="1970">
        <v>361.44</v>
      </c>
      <c r="N20" s="1990"/>
      <c r="O20" s="1991"/>
      <c r="P20" s="1991"/>
      <c r="Q20" s="1966"/>
    </row>
    <row r="21" spans="1:17" s="427" customFormat="1" ht="15">
      <c r="A21" s="430">
        <v>7</v>
      </c>
      <c r="B21" s="1102"/>
      <c r="C21" s="1990"/>
      <c r="D21" s="1990"/>
      <c r="E21" s="2074">
        <v>978.48</v>
      </c>
      <c r="F21" s="1990"/>
      <c r="G21" s="1990"/>
      <c r="H21" s="1990"/>
      <c r="I21" s="1990"/>
      <c r="J21" s="1978"/>
      <c r="K21" s="1990"/>
      <c r="L21" s="1990"/>
      <c r="M21" s="1970">
        <v>366.48</v>
      </c>
      <c r="N21" s="1990"/>
      <c r="O21" s="1991"/>
      <c r="P21" s="1991"/>
      <c r="Q21" s="1966"/>
    </row>
    <row r="22" spans="1:17" s="427" customFormat="1" ht="15">
      <c r="A22" s="430">
        <v>8</v>
      </c>
      <c r="B22" s="1102"/>
      <c r="C22" s="1990"/>
      <c r="D22" s="1990"/>
      <c r="E22" s="2074">
        <v>1167.1199999999999</v>
      </c>
      <c r="F22" s="1990"/>
      <c r="G22" s="1990"/>
      <c r="H22" s="1990"/>
      <c r="I22" s="1990"/>
      <c r="J22" s="1978"/>
      <c r="K22" s="1990"/>
      <c r="L22" s="1990"/>
      <c r="M22" s="1970">
        <v>404.64</v>
      </c>
      <c r="N22" s="1990"/>
      <c r="O22" s="1991"/>
      <c r="P22" s="1991"/>
      <c r="Q22" s="1966"/>
    </row>
    <row r="23" spans="1:17" s="427" customFormat="1" ht="15">
      <c r="A23" s="430">
        <v>9</v>
      </c>
      <c r="B23" s="1102"/>
      <c r="C23" s="1990"/>
      <c r="D23" s="1990"/>
      <c r="E23" s="2074">
        <v>1427.04</v>
      </c>
      <c r="F23" s="1990"/>
      <c r="G23" s="1990"/>
      <c r="H23" s="1990"/>
      <c r="I23" s="1990"/>
      <c r="J23" s="1978"/>
      <c r="K23" s="1990"/>
      <c r="L23" s="1990"/>
      <c r="M23" s="1970">
        <v>420.48</v>
      </c>
      <c r="N23" s="1990"/>
      <c r="O23" s="1991"/>
      <c r="P23" s="1991"/>
      <c r="Q23" s="1966"/>
    </row>
    <row r="24" spans="1:17" s="427" customFormat="1" ht="15">
      <c r="A24" s="430">
        <v>10</v>
      </c>
      <c r="B24" s="1102"/>
      <c r="C24" s="1990"/>
      <c r="D24" s="1990"/>
      <c r="E24" s="2074">
        <v>1514.1599999999999</v>
      </c>
      <c r="F24" s="1990"/>
      <c r="G24" s="1990"/>
      <c r="H24" s="1990"/>
      <c r="I24" s="1990"/>
      <c r="J24" s="1978"/>
      <c r="K24" s="1990"/>
      <c r="L24" s="1990"/>
      <c r="M24" s="1970">
        <v>401.76</v>
      </c>
      <c r="N24" s="1990"/>
      <c r="O24" s="1991"/>
      <c r="P24" s="1991"/>
      <c r="Q24" s="1966"/>
    </row>
    <row r="25" spans="1:17" s="427" customFormat="1" ht="15">
      <c r="A25" s="430">
        <v>11</v>
      </c>
      <c r="B25" s="1102"/>
      <c r="C25" s="1990"/>
      <c r="D25" s="1990"/>
      <c r="E25" s="2074">
        <v>1630.08</v>
      </c>
      <c r="F25" s="1990"/>
      <c r="G25" s="1990"/>
      <c r="H25" s="1990"/>
      <c r="I25" s="1990"/>
      <c r="J25" s="1978"/>
      <c r="K25" s="1990"/>
      <c r="L25" s="1990"/>
      <c r="M25" s="1970">
        <v>426.96</v>
      </c>
      <c r="N25" s="1990"/>
      <c r="O25" s="1991"/>
      <c r="P25" s="1991"/>
      <c r="Q25" s="1966"/>
    </row>
    <row r="26" spans="1:17" s="427" customFormat="1" ht="15">
      <c r="A26" s="430">
        <v>12</v>
      </c>
      <c r="B26" s="1102"/>
      <c r="C26" s="1990"/>
      <c r="D26" s="1990"/>
      <c r="E26" s="2074">
        <v>1663.2000000000003</v>
      </c>
      <c r="F26" s="1990"/>
      <c r="G26" s="1990"/>
      <c r="H26" s="1990"/>
      <c r="I26" s="1990"/>
      <c r="J26" s="1978"/>
      <c r="K26" s="1990"/>
      <c r="L26" s="1990"/>
      <c r="M26" s="1970">
        <v>407.52</v>
      </c>
      <c r="N26" s="1990"/>
      <c r="O26" s="1991"/>
      <c r="P26" s="1991"/>
      <c r="Q26" s="1966"/>
    </row>
    <row r="27" spans="1:17" s="427" customFormat="1" ht="15">
      <c r="A27" s="430">
        <v>13</v>
      </c>
      <c r="B27" s="1102"/>
      <c r="C27" s="1990"/>
      <c r="D27" s="1990"/>
      <c r="E27" s="2074">
        <v>1805.04</v>
      </c>
      <c r="F27" s="1990"/>
      <c r="G27" s="1990"/>
      <c r="H27" s="1990"/>
      <c r="I27" s="1990"/>
      <c r="J27" s="1978"/>
      <c r="K27" s="1990"/>
      <c r="L27" s="1990"/>
      <c r="M27" s="1970">
        <v>467.28</v>
      </c>
      <c r="N27" s="1990"/>
      <c r="O27" s="1991"/>
      <c r="P27" s="1991"/>
      <c r="Q27" s="1966"/>
    </row>
    <row r="28" spans="1:17" s="427" customFormat="1" ht="15">
      <c r="A28" s="430">
        <v>14</v>
      </c>
      <c r="B28" s="1102"/>
      <c r="C28" s="1990"/>
      <c r="D28" s="1990"/>
      <c r="E28" s="2074">
        <v>1763.28</v>
      </c>
      <c r="F28" s="1990"/>
      <c r="G28" s="1990"/>
      <c r="H28" s="1990"/>
      <c r="I28" s="1990"/>
      <c r="J28" s="1978"/>
      <c r="K28" s="1990"/>
      <c r="L28" s="1990"/>
      <c r="M28" s="1970">
        <v>422.64</v>
      </c>
      <c r="N28" s="1990"/>
      <c r="O28" s="1991"/>
      <c r="P28" s="1991"/>
      <c r="Q28" s="1966"/>
    </row>
    <row r="29" spans="1:17" s="427" customFormat="1" ht="15">
      <c r="A29" s="430">
        <v>15</v>
      </c>
      <c r="B29" s="1102"/>
      <c r="C29" s="1990"/>
      <c r="D29" s="1990"/>
      <c r="E29" s="2074">
        <v>1765.44</v>
      </c>
      <c r="F29" s="1990"/>
      <c r="G29" s="1990"/>
      <c r="H29" s="1990"/>
      <c r="I29" s="1990"/>
      <c r="J29" s="1978"/>
      <c r="K29" s="1990"/>
      <c r="L29" s="1990"/>
      <c r="M29" s="1970">
        <v>421.92</v>
      </c>
      <c r="N29" s="1990"/>
      <c r="O29" s="1991"/>
      <c r="P29" s="1991"/>
      <c r="Q29" s="1966"/>
    </row>
    <row r="30" spans="1:17" s="427" customFormat="1" ht="15">
      <c r="A30" s="430">
        <v>16</v>
      </c>
      <c r="B30" s="1102"/>
      <c r="C30" s="1990"/>
      <c r="D30" s="1990"/>
      <c r="E30" s="2074">
        <v>1756.08</v>
      </c>
      <c r="F30" s="1990"/>
      <c r="G30" s="1990"/>
      <c r="H30" s="1990"/>
      <c r="I30" s="1990"/>
      <c r="J30" s="1978"/>
      <c r="K30" s="1990"/>
      <c r="L30" s="1990"/>
      <c r="M30" s="1970">
        <v>434.16</v>
      </c>
      <c r="N30" s="1990"/>
      <c r="O30" s="1991"/>
      <c r="P30" s="1991"/>
      <c r="Q30" s="1966"/>
    </row>
    <row r="31" spans="1:17" s="431" customFormat="1" ht="15">
      <c r="A31" s="430">
        <v>17</v>
      </c>
      <c r="B31" s="1102"/>
      <c r="C31" s="1990"/>
      <c r="D31" s="1990"/>
      <c r="E31" s="2074">
        <v>1722.96</v>
      </c>
      <c r="F31" s="1990"/>
      <c r="G31" s="1990"/>
      <c r="H31" s="1990"/>
      <c r="I31" s="1990"/>
      <c r="J31" s="1978"/>
      <c r="K31" s="1990"/>
      <c r="L31" s="1990"/>
      <c r="M31" s="1970">
        <v>430.55999999999995</v>
      </c>
      <c r="N31" s="1990"/>
      <c r="O31" s="1991"/>
      <c r="P31" s="1991"/>
      <c r="Q31" s="1966"/>
    </row>
    <row r="32" spans="1:17" s="431" customFormat="1" ht="15">
      <c r="A32" s="430">
        <v>18</v>
      </c>
      <c r="B32" s="1102"/>
      <c r="C32" s="1990"/>
      <c r="D32" s="1990"/>
      <c r="E32" s="2074">
        <v>1644.48</v>
      </c>
      <c r="F32" s="1990"/>
      <c r="G32" s="1990"/>
      <c r="H32" s="1990"/>
      <c r="I32" s="1990"/>
      <c r="J32" s="1978"/>
      <c r="K32" s="1990"/>
      <c r="L32" s="1990"/>
      <c r="M32" s="1970">
        <v>447.84000000000003</v>
      </c>
      <c r="N32" s="1990"/>
      <c r="O32" s="1991"/>
      <c r="P32" s="1991"/>
      <c r="Q32" s="1966"/>
    </row>
    <row r="33" spans="1:33" s="431" customFormat="1" ht="15">
      <c r="A33" s="430">
        <v>19</v>
      </c>
      <c r="B33" s="1102"/>
      <c r="C33" s="1990"/>
      <c r="D33" s="1990"/>
      <c r="E33" s="2074">
        <v>1659.6000000000001</v>
      </c>
      <c r="F33" s="1990"/>
      <c r="G33" s="1990"/>
      <c r="H33" s="1990"/>
      <c r="I33" s="1990"/>
      <c r="J33" s="1978"/>
      <c r="K33" s="1990"/>
      <c r="L33" s="1990"/>
      <c r="M33" s="1970">
        <v>460.08</v>
      </c>
      <c r="N33" s="1990"/>
      <c r="O33" s="1991"/>
      <c r="P33" s="1991"/>
      <c r="Q33" s="1966"/>
    </row>
    <row r="34" spans="1:33" s="431" customFormat="1" ht="15">
      <c r="A34" s="430">
        <v>20</v>
      </c>
      <c r="B34" s="1102"/>
      <c r="C34" s="1990"/>
      <c r="D34" s="1990"/>
      <c r="E34" s="2074">
        <v>1552.32</v>
      </c>
      <c r="F34" s="1990"/>
      <c r="G34" s="1990"/>
      <c r="H34" s="1990"/>
      <c r="I34" s="1990"/>
      <c r="J34" s="1978"/>
      <c r="K34" s="1990"/>
      <c r="L34" s="1990"/>
      <c r="M34" s="1970">
        <v>451.43999999999994</v>
      </c>
      <c r="N34" s="1990"/>
      <c r="O34" s="1991"/>
      <c r="P34" s="1991"/>
      <c r="Q34" s="1966"/>
    </row>
    <row r="35" spans="1:33" s="431" customFormat="1" ht="15">
      <c r="A35" s="430">
        <v>21</v>
      </c>
      <c r="B35" s="1102"/>
      <c r="C35" s="1990"/>
      <c r="D35" s="1990"/>
      <c r="E35" s="2074">
        <v>1522.08</v>
      </c>
      <c r="F35" s="1990"/>
      <c r="G35" s="1990"/>
      <c r="H35" s="1990"/>
      <c r="I35" s="1990"/>
      <c r="J35" s="1978"/>
      <c r="K35" s="1990"/>
      <c r="L35" s="1990"/>
      <c r="M35" s="1970">
        <v>443.52</v>
      </c>
      <c r="N35" s="1990"/>
      <c r="O35" s="1991"/>
      <c r="P35" s="1991"/>
      <c r="Q35" s="1966"/>
    </row>
    <row r="36" spans="1:33" s="431" customFormat="1" ht="15">
      <c r="A36" s="430">
        <v>22</v>
      </c>
      <c r="B36" s="1102"/>
      <c r="C36" s="1990"/>
      <c r="D36" s="1990"/>
      <c r="E36" s="2074">
        <v>1446.48</v>
      </c>
      <c r="F36" s="1990"/>
      <c r="G36" s="1990"/>
      <c r="H36" s="1990"/>
      <c r="I36" s="1990"/>
      <c r="J36" s="1978"/>
      <c r="K36" s="1990"/>
      <c r="L36" s="1990"/>
      <c r="M36" s="1970">
        <v>415.44000000000005</v>
      </c>
      <c r="N36" s="1990"/>
      <c r="O36" s="1991"/>
      <c r="P36" s="1991"/>
      <c r="Q36" s="1966"/>
    </row>
    <row r="37" spans="1:33" s="431" customFormat="1" ht="15">
      <c r="A37" s="430">
        <v>23</v>
      </c>
      <c r="B37" s="1102"/>
      <c r="C37" s="1990"/>
      <c r="D37" s="1990"/>
      <c r="E37" s="2074">
        <v>1391.04</v>
      </c>
      <c r="F37" s="1990"/>
      <c r="G37" s="1990"/>
      <c r="H37" s="1990"/>
      <c r="I37" s="1990"/>
      <c r="J37" s="1978"/>
      <c r="K37" s="1990"/>
      <c r="L37" s="1990"/>
      <c r="M37" s="1970">
        <v>403.91999999999996</v>
      </c>
      <c r="N37" s="1990"/>
      <c r="O37" s="1991"/>
      <c r="P37" s="1991"/>
      <c r="Q37" s="1966"/>
    </row>
    <row r="38" spans="1:33" s="431" customFormat="1" ht="15">
      <c r="A38" s="430" t="s">
        <v>19</v>
      </c>
      <c r="B38" s="1154"/>
      <c r="C38" s="1621"/>
      <c r="D38" s="1621"/>
      <c r="E38" s="2074">
        <v>1208.1600000000001</v>
      </c>
      <c r="F38" s="1623"/>
      <c r="G38" s="1623"/>
      <c r="H38" s="1623"/>
      <c r="I38" s="1622">
        <f>SUM(I14:I37)</f>
        <v>0</v>
      </c>
      <c r="J38" s="1623"/>
      <c r="K38" s="1623"/>
      <c r="L38" s="1623"/>
      <c r="M38" s="1622">
        <v>385.92</v>
      </c>
      <c r="N38" s="1621"/>
      <c r="O38" s="1621"/>
      <c r="P38" s="1621"/>
      <c r="Q38" s="1989">
        <f>SUM(Q14:Q37)</f>
        <v>0</v>
      </c>
    </row>
    <row r="39" spans="1:33" s="420" customFormat="1" ht="12.75" customHeight="1">
      <c r="A39" s="740" t="s">
        <v>20</v>
      </c>
      <c r="B39" s="740"/>
      <c r="C39" s="740"/>
      <c r="D39" s="740"/>
      <c r="E39" s="740"/>
      <c r="F39" s="740"/>
      <c r="G39" s="740"/>
      <c r="H39" s="740"/>
      <c r="I39" s="740"/>
      <c r="J39" s="740"/>
      <c r="K39" s="740"/>
      <c r="L39" s="740"/>
      <c r="M39" s="740"/>
      <c r="N39" s="740"/>
      <c r="O39" s="740"/>
      <c r="P39" s="740"/>
      <c r="Q39" s="740"/>
      <c r="R39" s="978"/>
      <c r="S39" s="978"/>
      <c r="T39" s="978"/>
      <c r="U39" s="978"/>
      <c r="V39" s="978"/>
      <c r="W39" s="978"/>
      <c r="X39" s="978"/>
      <c r="Y39" s="978"/>
      <c r="Z39" s="978"/>
      <c r="AA39" s="978"/>
      <c r="AB39" s="978"/>
      <c r="AC39" s="978"/>
      <c r="AD39" s="978"/>
      <c r="AE39" s="978"/>
      <c r="AF39" s="978"/>
      <c r="AG39" s="978"/>
    </row>
    <row r="40" spans="1:33" s="420" customFormat="1" ht="12.75" customHeight="1">
      <c r="A40" s="740" t="s">
        <v>21</v>
      </c>
      <c r="B40" s="740"/>
      <c r="C40" s="740"/>
      <c r="D40" s="740"/>
      <c r="E40" s="740"/>
      <c r="F40" s="740"/>
      <c r="G40" s="740"/>
      <c r="H40" s="740"/>
      <c r="I40" s="740"/>
      <c r="J40" s="740"/>
      <c r="K40" s="740"/>
      <c r="L40" s="740"/>
      <c r="M40" s="740"/>
      <c r="N40" s="740"/>
      <c r="O40" s="740"/>
      <c r="P40" s="740"/>
      <c r="Q40" s="740"/>
      <c r="R40" s="978"/>
      <c r="S40" s="978"/>
      <c r="T40" s="978"/>
      <c r="U40" s="978"/>
      <c r="V40" s="978"/>
      <c r="W40" s="978"/>
      <c r="X40" s="978"/>
      <c r="Y40" s="978"/>
      <c r="Z40" s="978"/>
      <c r="AA40" s="978"/>
      <c r="AB40" s="978"/>
      <c r="AC40" s="978"/>
      <c r="AD40" s="978"/>
      <c r="AE40" s="978"/>
      <c r="AF40" s="978"/>
      <c r="AG40" s="978"/>
    </row>
    <row r="41" spans="1:33">
      <c r="A41" s="740" t="s">
        <v>563</v>
      </c>
      <c r="B41" s="752"/>
      <c r="C41" s="752"/>
      <c r="D41" s="752"/>
      <c r="E41" s="752"/>
      <c r="F41" s="752"/>
      <c r="G41" s="752"/>
      <c r="H41" s="752"/>
      <c r="I41" s="752"/>
      <c r="J41" s="752"/>
      <c r="K41" s="740"/>
      <c r="L41" s="740"/>
      <c r="M41" s="740"/>
      <c r="N41" s="740"/>
      <c r="O41" s="740"/>
      <c r="P41" s="740"/>
      <c r="Q41" s="740"/>
      <c r="R41" s="979"/>
      <c r="S41" s="979"/>
      <c r="T41" s="979"/>
      <c r="U41" s="979"/>
      <c r="V41" s="979"/>
      <c r="W41" s="979"/>
      <c r="X41" s="979"/>
      <c r="Y41" s="979"/>
      <c r="Z41" s="979"/>
      <c r="AA41" s="979"/>
      <c r="AB41" s="979"/>
      <c r="AC41" s="979"/>
      <c r="AD41" s="979"/>
      <c r="AE41" s="979"/>
      <c r="AF41" s="979"/>
      <c r="AG41" s="979"/>
    </row>
    <row r="42" spans="1:33">
      <c r="A42" s="740" t="s">
        <v>23</v>
      </c>
      <c r="B42" s="752"/>
      <c r="C42" s="752"/>
      <c r="D42" s="752"/>
      <c r="E42" s="752"/>
      <c r="F42" s="752"/>
      <c r="G42" s="752"/>
      <c r="H42" s="752"/>
      <c r="I42" s="752"/>
      <c r="J42" s="752"/>
      <c r="R42" s="979"/>
      <c r="S42" s="979"/>
      <c r="T42" s="979"/>
      <c r="U42" s="979"/>
      <c r="V42" s="979"/>
      <c r="W42" s="979"/>
      <c r="X42" s="979"/>
      <c r="Y42" s="979"/>
      <c r="Z42" s="979"/>
      <c r="AA42" s="979"/>
      <c r="AB42" s="979"/>
      <c r="AC42" s="979"/>
      <c r="AD42" s="979"/>
      <c r="AE42" s="979"/>
      <c r="AF42" s="979"/>
      <c r="AG42" s="979"/>
    </row>
    <row r="43" spans="1:33">
      <c r="R43" s="979"/>
      <c r="S43" s="979"/>
      <c r="T43" s="979"/>
      <c r="U43" s="979"/>
      <c r="V43" s="979"/>
      <c r="W43" s="979"/>
      <c r="X43" s="979"/>
      <c r="Y43" s="979"/>
      <c r="Z43" s="979"/>
      <c r="AA43" s="979"/>
      <c r="AB43" s="979"/>
      <c r="AC43" s="979"/>
      <c r="AD43" s="979"/>
      <c r="AE43" s="979"/>
      <c r="AF43" s="979"/>
      <c r="AG43" s="979"/>
    </row>
    <row r="44" spans="1:33">
      <c r="K44" s="752"/>
      <c r="L44" s="752"/>
      <c r="M44" s="752"/>
      <c r="N44" s="752"/>
      <c r="O44" s="752"/>
      <c r="P44" s="752"/>
      <c r="Q44" s="752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0">
    <tabColor rgb="FF92D050"/>
  </sheetPr>
  <dimension ref="A1:AG43"/>
  <sheetViews>
    <sheetView zoomScale="85" zoomScaleNormal="85" workbookViewId="0">
      <selection activeCell="S19" sqref="S19"/>
    </sheetView>
  </sheetViews>
  <sheetFormatPr defaultColWidth="9.140625" defaultRowHeight="12.75"/>
  <cols>
    <col min="1" max="1" width="5.42578125" style="752" customWidth="1"/>
    <col min="2" max="3" width="11.28515625" style="752" customWidth="1"/>
    <col min="4" max="4" width="11.28515625" style="752" hidden="1" customWidth="1"/>
    <col min="5" max="7" width="11.28515625" style="752" customWidth="1"/>
    <col min="8" max="8" width="11.28515625" style="752" hidden="1" customWidth="1"/>
    <col min="9" max="11" width="11.28515625" style="752" customWidth="1"/>
    <col min="12" max="12" width="11.28515625" style="752" hidden="1" customWidth="1"/>
    <col min="13" max="15" width="11.28515625" style="752" customWidth="1"/>
    <col min="16" max="16" width="11.28515625" style="752" hidden="1" customWidth="1"/>
    <col min="17" max="17" width="11.28515625" style="752" customWidth="1"/>
    <col min="18" max="16384" width="9.140625" style="752"/>
  </cols>
  <sheetData>
    <row r="1" spans="1:33" s="740" customFormat="1" ht="18.75" customHeight="1">
      <c r="B1" s="2660" t="s">
        <v>405</v>
      </c>
      <c r="C1" s="2083"/>
      <c r="D1" s="2083"/>
      <c r="E1" s="2083"/>
      <c r="F1" s="2083"/>
      <c r="J1" s="743" t="s">
        <v>171</v>
      </c>
      <c r="N1" s="2655" t="s">
        <v>145</v>
      </c>
      <c r="O1" s="2655"/>
      <c r="P1" s="2655"/>
      <c r="Q1" s="2655"/>
      <c r="R1" s="976"/>
      <c r="S1" s="976"/>
      <c r="T1" s="976"/>
      <c r="U1" s="976"/>
      <c r="V1" s="976"/>
      <c r="W1" s="976"/>
      <c r="X1" s="976"/>
      <c r="Y1" s="976"/>
      <c r="Z1" s="976"/>
      <c r="AA1" s="976"/>
      <c r="AB1" s="976"/>
      <c r="AC1" s="976"/>
      <c r="AD1" s="976"/>
      <c r="AE1" s="976"/>
      <c r="AF1" s="976"/>
      <c r="AG1" s="976"/>
    </row>
    <row r="2" spans="1:33" s="740" customFormat="1" ht="10.5" customHeight="1">
      <c r="B2" s="2656" t="s">
        <v>1</v>
      </c>
      <c r="C2" s="2090"/>
      <c r="D2" s="2090"/>
      <c r="E2" s="2090"/>
      <c r="F2" s="2090"/>
      <c r="I2" s="740" t="s">
        <v>28</v>
      </c>
      <c r="N2" s="2656" t="s">
        <v>2</v>
      </c>
      <c r="O2" s="2657"/>
      <c r="P2" s="2657"/>
      <c r="Q2" s="2657"/>
      <c r="R2" s="976"/>
      <c r="S2" s="976"/>
      <c r="T2" s="976"/>
      <c r="U2" s="976"/>
      <c r="V2" s="976"/>
      <c r="W2" s="976"/>
      <c r="X2" s="976"/>
      <c r="Y2" s="976"/>
      <c r="Z2" s="976"/>
      <c r="AA2" s="976"/>
      <c r="AB2" s="976"/>
      <c r="AC2" s="976"/>
      <c r="AD2" s="976"/>
      <c r="AE2" s="976"/>
      <c r="AF2" s="976"/>
      <c r="AG2" s="976"/>
    </row>
    <row r="3" spans="1:33" s="740" customFormat="1" ht="13.5" customHeight="1">
      <c r="N3" s="740" t="s">
        <v>3</v>
      </c>
      <c r="R3" s="976"/>
      <c r="S3" s="976"/>
      <c r="T3" s="976"/>
      <c r="U3" s="976"/>
      <c r="V3" s="976"/>
      <c r="W3" s="976"/>
      <c r="X3" s="976"/>
      <c r="Y3" s="976"/>
      <c r="Z3" s="976"/>
      <c r="AA3" s="976"/>
      <c r="AB3" s="976"/>
      <c r="AC3" s="976"/>
      <c r="AD3" s="976"/>
      <c r="AE3" s="976"/>
      <c r="AF3" s="976"/>
      <c r="AG3" s="976"/>
    </row>
    <row r="4" spans="1:33" s="740" customFormat="1" ht="15" customHeight="1">
      <c r="B4" s="2659" t="s">
        <v>4</v>
      </c>
      <c r="C4" s="2083"/>
      <c r="D4" s="742"/>
      <c r="E4" s="976"/>
      <c r="F4" s="976"/>
      <c r="G4" s="976"/>
      <c r="H4" s="976"/>
      <c r="I4" s="902" t="s">
        <v>5</v>
      </c>
      <c r="J4" s="741"/>
      <c r="K4" s="741"/>
      <c r="L4" s="741"/>
      <c r="O4" s="743" t="s">
        <v>152</v>
      </c>
      <c r="R4" s="976"/>
      <c r="S4" s="976"/>
      <c r="T4" s="976"/>
      <c r="U4" s="976"/>
      <c r="V4" s="976"/>
      <c r="W4" s="976"/>
      <c r="X4" s="976"/>
      <c r="Y4" s="976"/>
      <c r="Z4" s="976"/>
      <c r="AA4" s="976"/>
      <c r="AB4" s="976"/>
      <c r="AC4" s="976"/>
      <c r="AD4" s="976"/>
      <c r="AE4" s="976"/>
      <c r="AF4" s="976"/>
      <c r="AG4" s="976"/>
    </row>
    <row r="5" spans="1:33" s="740" customFormat="1" ht="9.75" customHeight="1">
      <c r="B5" s="2658" t="s">
        <v>7</v>
      </c>
      <c r="C5" s="2081"/>
      <c r="D5" s="741"/>
      <c r="E5" s="741"/>
      <c r="R5" s="976"/>
      <c r="S5" s="976"/>
      <c r="T5" s="976"/>
      <c r="U5" s="976"/>
      <c r="V5" s="976"/>
      <c r="W5" s="976"/>
      <c r="X5" s="976"/>
      <c r="Y5" s="976"/>
      <c r="Z5" s="976"/>
      <c r="AA5" s="976"/>
      <c r="AB5" s="976"/>
      <c r="AC5" s="976"/>
      <c r="AD5" s="976"/>
      <c r="AE5" s="976"/>
      <c r="AF5" s="976"/>
      <c r="AG5" s="976"/>
    </row>
    <row r="6" spans="1:33" s="740" customFormat="1" ht="12" customHeight="1">
      <c r="A6" s="2666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76"/>
      <c r="S6" s="976"/>
      <c r="T6" s="976"/>
      <c r="U6" s="976"/>
      <c r="V6" s="976"/>
      <c r="W6" s="976"/>
      <c r="X6" s="976"/>
      <c r="Y6" s="976"/>
      <c r="Z6" s="976"/>
      <c r="AA6" s="976"/>
      <c r="AB6" s="976"/>
      <c r="AC6" s="976"/>
      <c r="AD6" s="976"/>
      <c r="AE6" s="976"/>
      <c r="AF6" s="976"/>
      <c r="AG6" s="976"/>
    </row>
    <row r="7" spans="1:33" s="740" customFormat="1" ht="15.75">
      <c r="A7" s="2667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76"/>
      <c r="S7" s="976"/>
      <c r="T7" s="976"/>
      <c r="U7" s="976"/>
      <c r="V7" s="976"/>
      <c r="W7" s="976"/>
      <c r="X7" s="976"/>
      <c r="Y7" s="976"/>
      <c r="Z7" s="976"/>
      <c r="AA7" s="976"/>
      <c r="AB7" s="976"/>
      <c r="AC7" s="976"/>
      <c r="AD7" s="976"/>
      <c r="AE7" s="976"/>
      <c r="AF7" s="976"/>
      <c r="AG7" s="976"/>
    </row>
    <row r="8" spans="1:33" s="740" customFormat="1" ht="9" customHeight="1">
      <c r="A8" s="1254">
        <v>1633</v>
      </c>
      <c r="B8" s="1254">
        <v>1634</v>
      </c>
      <c r="R8" s="976"/>
      <c r="S8" s="976"/>
      <c r="T8" s="976"/>
      <c r="U8" s="976"/>
      <c r="V8" s="976"/>
      <c r="W8" s="976"/>
      <c r="X8" s="976"/>
      <c r="Y8" s="976"/>
      <c r="Z8" s="976"/>
      <c r="AA8" s="976"/>
      <c r="AB8" s="976"/>
      <c r="AC8" s="976"/>
      <c r="AD8" s="976"/>
      <c r="AE8" s="976"/>
      <c r="AF8" s="976"/>
      <c r="AG8" s="976"/>
    </row>
    <row r="9" spans="1:33" s="740" customFormat="1">
      <c r="A9" s="2663" t="s">
        <v>9</v>
      </c>
      <c r="B9" s="2668" t="s">
        <v>10</v>
      </c>
      <c r="C9" s="2669"/>
      <c r="D9" s="2669"/>
      <c r="E9" s="2669"/>
      <c r="F9" s="2669"/>
      <c r="G9" s="2669"/>
      <c r="H9" s="2669"/>
      <c r="I9" s="2670"/>
      <c r="J9" s="2668" t="s">
        <v>11</v>
      </c>
      <c r="K9" s="2669"/>
      <c r="L9" s="2669"/>
      <c r="M9" s="2669"/>
      <c r="N9" s="2669"/>
      <c r="O9" s="2669"/>
      <c r="P9" s="2669"/>
      <c r="Q9" s="2670"/>
      <c r="R9" s="976"/>
      <c r="S9" s="976"/>
      <c r="T9" s="976"/>
      <c r="U9" s="976"/>
      <c r="V9" s="976"/>
      <c r="W9" s="976"/>
      <c r="X9" s="976"/>
      <c r="Y9" s="976"/>
      <c r="Z9" s="976"/>
      <c r="AA9" s="976"/>
      <c r="AB9" s="976"/>
      <c r="AC9" s="976"/>
      <c r="AD9" s="976"/>
      <c r="AE9" s="976"/>
      <c r="AF9" s="976"/>
      <c r="AG9" s="976"/>
    </row>
    <row r="10" spans="1:33" s="740" customFormat="1">
      <c r="A10" s="2664"/>
      <c r="B10" s="2661" t="s">
        <v>153</v>
      </c>
      <c r="C10" s="2662"/>
      <c r="D10" s="2662"/>
      <c r="E10" s="2671"/>
      <c r="F10" s="2661" t="s">
        <v>154</v>
      </c>
      <c r="G10" s="2097"/>
      <c r="H10" s="2097"/>
      <c r="I10" s="2098"/>
      <c r="J10" s="2661" t="s">
        <v>153</v>
      </c>
      <c r="K10" s="2662"/>
      <c r="L10" s="2662"/>
      <c r="M10" s="2671"/>
      <c r="N10" s="2661" t="s">
        <v>154</v>
      </c>
      <c r="O10" s="2662"/>
      <c r="P10" s="2662"/>
      <c r="Q10" s="2671"/>
      <c r="R10" s="976"/>
      <c r="S10" s="976"/>
      <c r="T10" s="976"/>
      <c r="U10" s="976"/>
      <c r="V10" s="976"/>
      <c r="W10" s="976"/>
      <c r="X10" s="976"/>
      <c r="Y10" s="976"/>
      <c r="Z10" s="976"/>
      <c r="AA10" s="976"/>
      <c r="AB10" s="976"/>
      <c r="AC10" s="976"/>
      <c r="AD10" s="976"/>
      <c r="AE10" s="976"/>
      <c r="AF10" s="976"/>
      <c r="AG10" s="976"/>
    </row>
    <row r="11" spans="1:33" s="740" customFormat="1">
      <c r="A11" s="2664"/>
      <c r="B11" s="2661" t="s">
        <v>14</v>
      </c>
      <c r="C11" s="2662"/>
      <c r="E11" s="745">
        <v>8000</v>
      </c>
      <c r="F11" s="2661" t="s">
        <v>14</v>
      </c>
      <c r="G11" s="2662"/>
      <c r="H11" s="744"/>
      <c r="I11" s="745">
        <v>6000</v>
      </c>
      <c r="J11" s="2661" t="s">
        <v>14</v>
      </c>
      <c r="K11" s="2662"/>
      <c r="L11" s="744"/>
      <c r="M11" s="745">
        <f>E11</f>
        <v>8000</v>
      </c>
      <c r="N11" s="2661" t="s">
        <v>14</v>
      </c>
      <c r="O11" s="2662"/>
      <c r="P11" s="744"/>
      <c r="Q11" s="745">
        <f>I11</f>
        <v>6000</v>
      </c>
      <c r="R11" s="976"/>
      <c r="S11" s="976"/>
      <c r="T11" s="976"/>
      <c r="U11" s="976"/>
      <c r="V11" s="976"/>
      <c r="W11" s="976"/>
      <c r="X11" s="976"/>
      <c r="Y11" s="976"/>
      <c r="Z11" s="976"/>
      <c r="AA11" s="976"/>
      <c r="AB11" s="976"/>
      <c r="AC11" s="976"/>
      <c r="AD11" s="976"/>
      <c r="AE11" s="976"/>
      <c r="AF11" s="976"/>
      <c r="AG11" s="976"/>
    </row>
    <row r="12" spans="1:33" s="747" customFormat="1" ht="35.25" customHeight="1">
      <c r="A12" s="2665"/>
      <c r="B12" s="746" t="s">
        <v>16</v>
      </c>
      <c r="C12" s="746" t="s">
        <v>17</v>
      </c>
      <c r="D12" s="746"/>
      <c r="E12" s="746" t="s">
        <v>18</v>
      </c>
      <c r="F12" s="746" t="s">
        <v>16</v>
      </c>
      <c r="G12" s="746" t="s">
        <v>17</v>
      </c>
      <c r="H12" s="746"/>
      <c r="I12" s="746" t="s">
        <v>18</v>
      </c>
      <c r="J12" s="746" t="s">
        <v>16</v>
      </c>
      <c r="K12" s="746" t="s">
        <v>17</v>
      </c>
      <c r="L12" s="746"/>
      <c r="M12" s="746" t="s">
        <v>18</v>
      </c>
      <c r="N12" s="746" t="s">
        <v>16</v>
      </c>
      <c r="O12" s="746" t="s">
        <v>17</v>
      </c>
      <c r="P12" s="746"/>
      <c r="Q12" s="746" t="s">
        <v>18</v>
      </c>
    </row>
    <row r="13" spans="1:33" s="749" customFormat="1" ht="11.25">
      <c r="A13" s="748">
        <v>1</v>
      </c>
      <c r="B13" s="748">
        <v>2</v>
      </c>
      <c r="C13" s="748">
        <v>3</v>
      </c>
      <c r="D13" s="748"/>
      <c r="E13" s="748">
        <v>4</v>
      </c>
      <c r="F13" s="748">
        <v>5</v>
      </c>
      <c r="G13" s="748">
        <v>6</v>
      </c>
      <c r="H13" s="748"/>
      <c r="I13" s="748">
        <v>7</v>
      </c>
      <c r="J13" s="748">
        <v>8</v>
      </c>
      <c r="K13" s="748">
        <v>9</v>
      </c>
      <c r="L13" s="748"/>
      <c r="M13" s="748">
        <v>10</v>
      </c>
      <c r="N13" s="748">
        <v>11</v>
      </c>
      <c r="O13" s="748">
        <v>12</v>
      </c>
      <c r="P13" s="748"/>
      <c r="Q13" s="748">
        <v>13</v>
      </c>
    </row>
    <row r="14" spans="1:33" s="747" customFormat="1" ht="15">
      <c r="A14" s="750">
        <v>0</v>
      </c>
      <c r="B14" s="1116"/>
      <c r="C14" s="1624"/>
      <c r="D14" s="1624"/>
      <c r="E14" s="1781">
        <v>312</v>
      </c>
      <c r="F14" s="1604"/>
      <c r="G14" s="1624"/>
      <c r="H14" s="1624"/>
      <c r="I14" s="1781">
        <v>1077</v>
      </c>
      <c r="J14" s="1604"/>
      <c r="K14" s="1624"/>
      <c r="L14" s="1624"/>
      <c r="M14" s="1781">
        <v>74</v>
      </c>
      <c r="N14" s="1604"/>
      <c r="O14" s="1624"/>
      <c r="P14" s="1624"/>
      <c r="Q14" s="1781">
        <v>212</v>
      </c>
    </row>
    <row r="15" spans="1:33" s="1391" customFormat="1" ht="15">
      <c r="A15" s="1390">
        <v>1</v>
      </c>
      <c r="B15" s="1116"/>
      <c r="C15" s="1624"/>
      <c r="D15" s="1624"/>
      <c r="E15" s="1781">
        <v>162</v>
      </c>
      <c r="F15" s="1604"/>
      <c r="G15" s="1624"/>
      <c r="H15" s="1624"/>
      <c r="I15" s="1781">
        <v>795</v>
      </c>
      <c r="J15" s="1604"/>
      <c r="K15" s="1624"/>
      <c r="L15" s="1624"/>
      <c r="M15" s="1781">
        <v>15</v>
      </c>
      <c r="N15" s="1604"/>
      <c r="O15" s="1624"/>
      <c r="P15" s="1624"/>
      <c r="Q15" s="1781">
        <v>97</v>
      </c>
    </row>
    <row r="16" spans="1:33" s="747" customFormat="1" ht="15">
      <c r="A16" s="750">
        <v>2</v>
      </c>
      <c r="B16" s="1116"/>
      <c r="C16" s="1624"/>
      <c r="D16" s="1624"/>
      <c r="E16" s="1781">
        <v>122</v>
      </c>
      <c r="F16" s="1604"/>
      <c r="G16" s="1624"/>
      <c r="H16" s="1624"/>
      <c r="I16" s="1781">
        <v>707</v>
      </c>
      <c r="J16" s="1604"/>
      <c r="K16" s="1624"/>
      <c r="L16" s="1624"/>
      <c r="M16" s="1781">
        <v>0</v>
      </c>
      <c r="N16" s="1604"/>
      <c r="O16" s="1624"/>
      <c r="P16" s="1624"/>
      <c r="Q16" s="1781">
        <v>84</v>
      </c>
    </row>
    <row r="17" spans="1:17" s="747" customFormat="1" ht="15">
      <c r="A17" s="750">
        <v>3</v>
      </c>
      <c r="B17" s="1116"/>
      <c r="C17" s="1624"/>
      <c r="D17" s="1624"/>
      <c r="E17" s="1781">
        <v>114</v>
      </c>
      <c r="F17" s="1604"/>
      <c r="G17" s="1624"/>
      <c r="H17" s="1624"/>
      <c r="I17" s="1781">
        <v>661</v>
      </c>
      <c r="J17" s="1604"/>
      <c r="K17" s="1624"/>
      <c r="L17" s="1624"/>
      <c r="M17" s="1781">
        <v>0</v>
      </c>
      <c r="N17" s="1604"/>
      <c r="O17" s="1624"/>
      <c r="P17" s="1624"/>
      <c r="Q17" s="1781">
        <v>74</v>
      </c>
    </row>
    <row r="18" spans="1:17" s="747" customFormat="1" ht="15">
      <c r="A18" s="750">
        <v>4</v>
      </c>
      <c r="B18" s="1116"/>
      <c r="C18" s="1624"/>
      <c r="D18" s="1624"/>
      <c r="E18" s="1781">
        <v>113</v>
      </c>
      <c r="F18" s="1604"/>
      <c r="G18" s="1624"/>
      <c r="H18" s="1624"/>
      <c r="I18" s="1781">
        <v>656</v>
      </c>
      <c r="J18" s="1604"/>
      <c r="K18" s="1624"/>
      <c r="L18" s="1624"/>
      <c r="M18" s="1781">
        <v>0</v>
      </c>
      <c r="N18" s="1604"/>
      <c r="O18" s="1624"/>
      <c r="P18" s="1624"/>
      <c r="Q18" s="1781">
        <v>71</v>
      </c>
    </row>
    <row r="19" spans="1:17" s="747" customFormat="1" ht="15">
      <c r="A19" s="750">
        <v>5</v>
      </c>
      <c r="B19" s="1116"/>
      <c r="C19" s="1624"/>
      <c r="D19" s="1624"/>
      <c r="E19" s="1781">
        <v>245</v>
      </c>
      <c r="F19" s="1604"/>
      <c r="G19" s="1624"/>
      <c r="H19" s="1624"/>
      <c r="I19" s="1781">
        <v>755</v>
      </c>
      <c r="J19" s="1604"/>
      <c r="K19" s="1624"/>
      <c r="L19" s="1624"/>
      <c r="M19" s="1781">
        <v>36</v>
      </c>
      <c r="N19" s="1604"/>
      <c r="O19" s="1624"/>
      <c r="P19" s="1624"/>
      <c r="Q19" s="1781">
        <v>70</v>
      </c>
    </row>
    <row r="20" spans="1:17" s="747" customFormat="1" ht="15">
      <c r="A20" s="750">
        <v>6</v>
      </c>
      <c r="B20" s="1116"/>
      <c r="C20" s="1624"/>
      <c r="D20" s="1624"/>
      <c r="E20" s="1781">
        <v>199</v>
      </c>
      <c r="F20" s="1604"/>
      <c r="G20" s="1624"/>
      <c r="H20" s="1624"/>
      <c r="I20" s="1781">
        <v>939</v>
      </c>
      <c r="J20" s="1604"/>
      <c r="K20" s="1624"/>
      <c r="L20" s="1624"/>
      <c r="M20" s="1781">
        <v>19</v>
      </c>
      <c r="N20" s="1604"/>
      <c r="O20" s="1624"/>
      <c r="P20" s="1624"/>
      <c r="Q20" s="1781">
        <v>88</v>
      </c>
    </row>
    <row r="21" spans="1:17" s="747" customFormat="1" ht="15">
      <c r="A21" s="750">
        <v>7</v>
      </c>
      <c r="B21" s="1116"/>
      <c r="C21" s="1624"/>
      <c r="D21" s="1624"/>
      <c r="E21" s="1781">
        <v>327</v>
      </c>
      <c r="F21" s="1604"/>
      <c r="G21" s="1624"/>
      <c r="H21" s="1624"/>
      <c r="I21" s="1781">
        <v>999</v>
      </c>
      <c r="J21" s="1604"/>
      <c r="K21" s="1624"/>
      <c r="L21" s="1624"/>
      <c r="M21" s="1781">
        <v>45</v>
      </c>
      <c r="N21" s="1604"/>
      <c r="O21" s="1624"/>
      <c r="P21" s="1624"/>
      <c r="Q21" s="1781">
        <v>102</v>
      </c>
    </row>
    <row r="22" spans="1:17" s="747" customFormat="1" ht="15">
      <c r="A22" s="750">
        <v>8</v>
      </c>
      <c r="B22" s="1116"/>
      <c r="C22" s="1624"/>
      <c r="D22" s="1624"/>
      <c r="E22" s="1781">
        <v>222</v>
      </c>
      <c r="F22" s="1604"/>
      <c r="G22" s="1624"/>
      <c r="H22" s="1624"/>
      <c r="I22" s="1781">
        <v>1009</v>
      </c>
      <c r="J22" s="1604"/>
      <c r="K22" s="1624"/>
      <c r="L22" s="1624"/>
      <c r="M22" s="1781">
        <v>5</v>
      </c>
      <c r="N22" s="1604"/>
      <c r="O22" s="1624"/>
      <c r="P22" s="1624"/>
      <c r="Q22" s="1781">
        <v>97</v>
      </c>
    </row>
    <row r="23" spans="1:17" s="747" customFormat="1" ht="15">
      <c r="A23" s="750">
        <v>9</v>
      </c>
      <c r="B23" s="1116"/>
      <c r="C23" s="1624"/>
      <c r="D23" s="1624"/>
      <c r="E23" s="1781">
        <v>315</v>
      </c>
      <c r="F23" s="1604"/>
      <c r="G23" s="1624"/>
      <c r="H23" s="1624"/>
      <c r="I23" s="1781">
        <v>1103</v>
      </c>
      <c r="J23" s="1604"/>
      <c r="K23" s="1624"/>
      <c r="L23" s="1624"/>
      <c r="M23" s="1781">
        <v>39</v>
      </c>
      <c r="N23" s="1604"/>
      <c r="O23" s="1624"/>
      <c r="P23" s="1624"/>
      <c r="Q23" s="1781">
        <v>109</v>
      </c>
    </row>
    <row r="24" spans="1:17" s="747" customFormat="1" ht="15">
      <c r="A24" s="750">
        <v>10</v>
      </c>
      <c r="B24" s="1116"/>
      <c r="C24" s="1624"/>
      <c r="D24" s="1624"/>
      <c r="E24" s="1781">
        <v>371</v>
      </c>
      <c r="F24" s="1604"/>
      <c r="G24" s="1624"/>
      <c r="H24" s="1624"/>
      <c r="I24" s="1781">
        <v>1236</v>
      </c>
      <c r="J24" s="1604"/>
      <c r="K24" s="1624"/>
      <c r="L24" s="1624"/>
      <c r="M24" s="1781">
        <v>65</v>
      </c>
      <c r="N24" s="1604"/>
      <c r="O24" s="1624"/>
      <c r="P24" s="1624"/>
      <c r="Q24" s="1781">
        <v>125</v>
      </c>
    </row>
    <row r="25" spans="1:17" s="747" customFormat="1" ht="15">
      <c r="A25" s="750">
        <v>11</v>
      </c>
      <c r="B25" s="1116"/>
      <c r="C25" s="1624"/>
      <c r="D25" s="1624"/>
      <c r="E25" s="1781">
        <v>227</v>
      </c>
      <c r="F25" s="1604"/>
      <c r="G25" s="1624"/>
      <c r="H25" s="1624"/>
      <c r="I25" s="1781">
        <v>1276</v>
      </c>
      <c r="J25" s="1604"/>
      <c r="K25" s="1624"/>
      <c r="L25" s="1624"/>
      <c r="M25" s="1781">
        <v>11</v>
      </c>
      <c r="N25" s="1604"/>
      <c r="O25" s="1624"/>
      <c r="P25" s="1624"/>
      <c r="Q25" s="1781">
        <v>142</v>
      </c>
    </row>
    <row r="26" spans="1:17" s="747" customFormat="1" ht="15">
      <c r="A26" s="750">
        <v>12</v>
      </c>
      <c r="B26" s="1116"/>
      <c r="C26" s="1624"/>
      <c r="D26" s="1624"/>
      <c r="E26" s="1781">
        <v>389</v>
      </c>
      <c r="F26" s="1604"/>
      <c r="G26" s="1624"/>
      <c r="H26" s="1624"/>
      <c r="I26" s="1781">
        <v>2755</v>
      </c>
      <c r="J26" s="1604"/>
      <c r="K26" s="1624"/>
      <c r="L26" s="1624"/>
      <c r="M26" s="1781">
        <v>63</v>
      </c>
      <c r="N26" s="1604"/>
      <c r="O26" s="1624"/>
      <c r="P26" s="1624"/>
      <c r="Q26" s="1781">
        <v>389</v>
      </c>
    </row>
    <row r="27" spans="1:17" s="747" customFormat="1" ht="15">
      <c r="A27" s="750">
        <v>13</v>
      </c>
      <c r="B27" s="1116"/>
      <c r="C27" s="1624"/>
      <c r="D27" s="1624"/>
      <c r="E27" s="1781">
        <v>419</v>
      </c>
      <c r="F27" s="1604"/>
      <c r="G27" s="1624"/>
      <c r="H27" s="1624"/>
      <c r="I27" s="1781">
        <v>2609</v>
      </c>
      <c r="J27" s="1604"/>
      <c r="K27" s="1624"/>
      <c r="L27" s="1624"/>
      <c r="M27" s="1781">
        <v>81</v>
      </c>
      <c r="N27" s="1604"/>
      <c r="O27" s="1624"/>
      <c r="P27" s="1624"/>
      <c r="Q27" s="1781">
        <v>325</v>
      </c>
    </row>
    <row r="28" spans="1:17" s="747" customFormat="1" ht="15">
      <c r="A28" s="750">
        <v>14</v>
      </c>
      <c r="B28" s="1116"/>
      <c r="C28" s="1624"/>
      <c r="D28" s="1624"/>
      <c r="E28" s="1781">
        <v>260</v>
      </c>
      <c r="F28" s="1604"/>
      <c r="G28" s="1624"/>
      <c r="H28" s="1624"/>
      <c r="I28" s="1781">
        <v>2622</v>
      </c>
      <c r="J28" s="1604"/>
      <c r="K28" s="1624"/>
      <c r="L28" s="1624"/>
      <c r="M28" s="1781">
        <v>40</v>
      </c>
      <c r="N28" s="1604"/>
      <c r="O28" s="1624"/>
      <c r="P28" s="1624"/>
      <c r="Q28" s="1781">
        <v>348</v>
      </c>
    </row>
    <row r="29" spans="1:17" s="747" customFormat="1" ht="15">
      <c r="A29" s="750">
        <v>15</v>
      </c>
      <c r="B29" s="1116"/>
      <c r="C29" s="1624"/>
      <c r="D29" s="1624"/>
      <c r="E29" s="1781">
        <v>179</v>
      </c>
      <c r="F29" s="1604"/>
      <c r="G29" s="1624"/>
      <c r="H29" s="1624"/>
      <c r="I29" s="1781">
        <v>2656</v>
      </c>
      <c r="J29" s="1604"/>
      <c r="K29" s="1624"/>
      <c r="L29" s="1624"/>
      <c r="M29" s="1781">
        <v>6</v>
      </c>
      <c r="N29" s="1604"/>
      <c r="O29" s="1624"/>
      <c r="P29" s="1624"/>
      <c r="Q29" s="1781">
        <v>370</v>
      </c>
    </row>
    <row r="30" spans="1:17" s="747" customFormat="1" ht="15">
      <c r="A30" s="750">
        <v>16</v>
      </c>
      <c r="B30" s="1116"/>
      <c r="C30" s="1624"/>
      <c r="D30" s="1624"/>
      <c r="E30" s="1781">
        <v>337</v>
      </c>
      <c r="F30" s="1604"/>
      <c r="G30" s="1624"/>
      <c r="H30" s="1624"/>
      <c r="I30" s="1781">
        <v>2679</v>
      </c>
      <c r="J30" s="1604"/>
      <c r="K30" s="1624"/>
      <c r="L30" s="1624"/>
      <c r="M30" s="1781">
        <v>60</v>
      </c>
      <c r="N30" s="1604"/>
      <c r="O30" s="1624"/>
      <c r="P30" s="1624"/>
      <c r="Q30" s="1781">
        <v>379</v>
      </c>
    </row>
    <row r="31" spans="1:17" s="751" customFormat="1" ht="15">
      <c r="A31" s="750">
        <v>17</v>
      </c>
      <c r="B31" s="1116"/>
      <c r="C31" s="1624"/>
      <c r="D31" s="1624"/>
      <c r="E31" s="1781">
        <v>257</v>
      </c>
      <c r="F31" s="1604"/>
      <c r="G31" s="1624"/>
      <c r="H31" s="1624"/>
      <c r="I31" s="1781">
        <v>2763</v>
      </c>
      <c r="J31" s="1604"/>
      <c r="K31" s="1624"/>
      <c r="L31" s="1624"/>
      <c r="M31" s="1781">
        <v>31</v>
      </c>
      <c r="N31" s="1604"/>
      <c r="O31" s="1624"/>
      <c r="P31" s="1624"/>
      <c r="Q31" s="1781">
        <v>407</v>
      </c>
    </row>
    <row r="32" spans="1:17" s="751" customFormat="1" ht="15">
      <c r="A32" s="750">
        <v>18</v>
      </c>
      <c r="B32" s="1116"/>
      <c r="C32" s="1624"/>
      <c r="D32" s="1624"/>
      <c r="E32" s="1781">
        <v>192</v>
      </c>
      <c r="F32" s="1604"/>
      <c r="G32" s="1624"/>
      <c r="H32" s="1624"/>
      <c r="I32" s="1781">
        <v>2927</v>
      </c>
      <c r="J32" s="1604"/>
      <c r="K32" s="1624"/>
      <c r="L32" s="1624"/>
      <c r="M32" s="1781">
        <v>17</v>
      </c>
      <c r="N32" s="1604"/>
      <c r="O32" s="1624"/>
      <c r="P32" s="1624"/>
      <c r="Q32" s="1781">
        <v>415</v>
      </c>
    </row>
    <row r="33" spans="1:33" s="751" customFormat="1" ht="15">
      <c r="A33" s="750">
        <v>19</v>
      </c>
      <c r="B33" s="1116"/>
      <c r="C33" s="1624"/>
      <c r="D33" s="1624"/>
      <c r="E33" s="1781">
        <v>271</v>
      </c>
      <c r="F33" s="1604"/>
      <c r="G33" s="1624"/>
      <c r="H33" s="1624"/>
      <c r="I33" s="1781">
        <v>2946</v>
      </c>
      <c r="J33" s="1604"/>
      <c r="K33" s="1624"/>
      <c r="L33" s="1624"/>
      <c r="M33" s="1781">
        <v>44</v>
      </c>
      <c r="N33" s="1604"/>
      <c r="O33" s="1624"/>
      <c r="P33" s="1624"/>
      <c r="Q33" s="1781">
        <v>432</v>
      </c>
    </row>
    <row r="34" spans="1:33" s="751" customFormat="1" ht="15">
      <c r="A34" s="750">
        <v>20</v>
      </c>
      <c r="B34" s="1116"/>
      <c r="C34" s="1624"/>
      <c r="D34" s="1624"/>
      <c r="E34" s="1781">
        <v>361</v>
      </c>
      <c r="F34" s="1604"/>
      <c r="G34" s="1624"/>
      <c r="H34" s="1624"/>
      <c r="I34" s="1781">
        <v>2814</v>
      </c>
      <c r="J34" s="1604"/>
      <c r="K34" s="1624"/>
      <c r="L34" s="1624"/>
      <c r="M34" s="1781">
        <v>82</v>
      </c>
      <c r="N34" s="1604"/>
      <c r="O34" s="1624"/>
      <c r="P34" s="1624"/>
      <c r="Q34" s="1781">
        <v>413</v>
      </c>
    </row>
    <row r="35" spans="1:33" s="751" customFormat="1" ht="15">
      <c r="A35" s="750">
        <v>21</v>
      </c>
      <c r="B35" s="1116"/>
      <c r="C35" s="1624"/>
      <c r="D35" s="1624"/>
      <c r="E35" s="1781">
        <v>350</v>
      </c>
      <c r="F35" s="1604"/>
      <c r="G35" s="1624"/>
      <c r="H35" s="1624"/>
      <c r="I35" s="1781">
        <v>2725</v>
      </c>
      <c r="J35" s="1604"/>
      <c r="K35" s="1624"/>
      <c r="L35" s="1624"/>
      <c r="M35" s="1781">
        <v>74</v>
      </c>
      <c r="N35" s="1604"/>
      <c r="O35" s="1624"/>
      <c r="P35" s="1624"/>
      <c r="Q35" s="1781">
        <v>382</v>
      </c>
    </row>
    <row r="36" spans="1:33" s="751" customFormat="1" ht="15">
      <c r="A36" s="750">
        <v>22</v>
      </c>
      <c r="B36" s="1116"/>
      <c r="C36" s="1624"/>
      <c r="D36" s="1624"/>
      <c r="E36" s="1781">
        <v>377</v>
      </c>
      <c r="F36" s="1604"/>
      <c r="G36" s="1624"/>
      <c r="H36" s="1624"/>
      <c r="I36" s="1781">
        <v>2723</v>
      </c>
      <c r="J36" s="1604"/>
      <c r="K36" s="1624"/>
      <c r="L36" s="1624"/>
      <c r="M36" s="1781">
        <v>92</v>
      </c>
      <c r="N36" s="1604"/>
      <c r="O36" s="1624"/>
      <c r="P36" s="1624"/>
      <c r="Q36" s="1781">
        <v>443</v>
      </c>
    </row>
    <row r="37" spans="1:33" s="751" customFormat="1" ht="15">
      <c r="A37" s="750">
        <v>23</v>
      </c>
      <c r="B37" s="1116"/>
      <c r="C37" s="1624"/>
      <c r="D37" s="1624"/>
      <c r="E37" s="1781">
        <v>364</v>
      </c>
      <c r="F37" s="1604"/>
      <c r="G37" s="1624"/>
      <c r="H37" s="1624"/>
      <c r="I37" s="1781">
        <v>2307</v>
      </c>
      <c r="J37" s="1604"/>
      <c r="K37" s="1624"/>
      <c r="L37" s="1624"/>
      <c r="M37" s="1781">
        <v>90</v>
      </c>
      <c r="N37" s="1604"/>
      <c r="O37" s="1624"/>
      <c r="P37" s="1624"/>
      <c r="Q37" s="1781">
        <v>405</v>
      </c>
    </row>
    <row r="38" spans="1:33" s="751" customFormat="1" ht="15">
      <c r="A38" s="750" t="s">
        <v>19</v>
      </c>
      <c r="B38" s="1153"/>
      <c r="C38" s="1625"/>
      <c r="D38" s="1625"/>
      <c r="E38" s="1626">
        <f>SUM(E14:E37)</f>
        <v>6485</v>
      </c>
      <c r="F38" s="1625"/>
      <c r="G38" s="1625"/>
      <c r="H38" s="1625"/>
      <c r="I38" s="1626">
        <f>SUM(I14:I37)</f>
        <v>43739</v>
      </c>
      <c r="J38" s="1625"/>
      <c r="K38" s="1625"/>
      <c r="L38" s="1625"/>
      <c r="M38" s="1626">
        <f>SUM(M14:M37)</f>
        <v>989</v>
      </c>
      <c r="N38" s="1625"/>
      <c r="O38" s="1625"/>
      <c r="P38" s="1625"/>
      <c r="Q38" s="1626">
        <f>SUM(Q14:Q37)</f>
        <v>5979</v>
      </c>
    </row>
    <row r="39" spans="1:33" s="740" customFormat="1" ht="12.75" customHeight="1">
      <c r="A39" s="740" t="s">
        <v>20</v>
      </c>
      <c r="R39" s="976"/>
      <c r="S39" s="976"/>
      <c r="T39" s="976"/>
      <c r="U39" s="976"/>
      <c r="V39" s="976"/>
      <c r="W39" s="976"/>
      <c r="X39" s="976"/>
      <c r="Y39" s="976"/>
      <c r="Z39" s="976"/>
      <c r="AA39" s="976"/>
      <c r="AB39" s="976"/>
      <c r="AC39" s="976"/>
      <c r="AD39" s="976"/>
      <c r="AE39" s="976"/>
      <c r="AF39" s="976"/>
      <c r="AG39" s="976"/>
    </row>
    <row r="40" spans="1:33" s="740" customFormat="1" ht="12.75" customHeight="1">
      <c r="A40" s="740" t="s">
        <v>21</v>
      </c>
      <c r="R40" s="976"/>
      <c r="S40" s="976"/>
      <c r="T40" s="976"/>
      <c r="U40" s="976"/>
      <c r="V40" s="976"/>
      <c r="W40" s="976"/>
      <c r="X40" s="976"/>
      <c r="Y40" s="976"/>
      <c r="Z40" s="976"/>
      <c r="AA40" s="976"/>
      <c r="AB40" s="976"/>
      <c r="AC40" s="976"/>
      <c r="AD40" s="976"/>
      <c r="AE40" s="976"/>
      <c r="AF40" s="976"/>
      <c r="AG40" s="976"/>
    </row>
    <row r="41" spans="1:33">
      <c r="A41" s="740" t="s">
        <v>563</v>
      </c>
      <c r="K41" s="740"/>
      <c r="L41" s="740"/>
      <c r="M41" s="740"/>
      <c r="N41" s="740"/>
      <c r="O41" s="740"/>
      <c r="P41" s="740"/>
      <c r="Q41" s="740"/>
      <c r="R41" s="977"/>
      <c r="S41" s="977"/>
      <c r="T41" s="977"/>
      <c r="U41" s="977"/>
      <c r="V41" s="977"/>
      <c r="W41" s="977"/>
      <c r="X41" s="977"/>
      <c r="Y41" s="977"/>
      <c r="Z41" s="977"/>
      <c r="AA41" s="977"/>
      <c r="AB41" s="977"/>
      <c r="AC41" s="977"/>
      <c r="AD41" s="977"/>
      <c r="AE41" s="977"/>
      <c r="AF41" s="977"/>
      <c r="AG41" s="977"/>
    </row>
    <row r="42" spans="1:33">
      <c r="A42" s="740" t="s">
        <v>23</v>
      </c>
      <c r="R42" s="977"/>
      <c r="S42" s="977"/>
      <c r="T42" s="977"/>
      <c r="U42" s="977"/>
      <c r="V42" s="977"/>
      <c r="W42" s="977"/>
      <c r="X42" s="977"/>
      <c r="Y42" s="977"/>
      <c r="Z42" s="977"/>
      <c r="AA42" s="977"/>
      <c r="AB42" s="977"/>
      <c r="AC42" s="977"/>
      <c r="AD42" s="977"/>
      <c r="AE42" s="977"/>
      <c r="AF42" s="977"/>
      <c r="AG42" s="977"/>
    </row>
    <row r="43" spans="1:33">
      <c r="R43" s="977"/>
      <c r="S43" s="977"/>
      <c r="T43" s="977"/>
      <c r="U43" s="977"/>
      <c r="V43" s="977"/>
      <c r="W43" s="977"/>
      <c r="X43" s="977"/>
      <c r="Y43" s="977"/>
      <c r="Z43" s="977"/>
      <c r="AA43" s="977"/>
      <c r="AB43" s="977"/>
      <c r="AC43" s="977"/>
      <c r="AD43" s="977"/>
      <c r="AE43" s="977"/>
      <c r="AF43" s="977"/>
      <c r="AG43" s="977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1">
    <tabColor rgb="FF92D050"/>
  </sheetPr>
  <dimension ref="A1:AG43"/>
  <sheetViews>
    <sheetView zoomScale="85" zoomScaleNormal="85" workbookViewId="0">
      <selection activeCell="S18" sqref="S18"/>
    </sheetView>
  </sheetViews>
  <sheetFormatPr defaultColWidth="9.140625" defaultRowHeight="12.75"/>
  <cols>
    <col min="1" max="1" width="5.42578125" style="739" customWidth="1"/>
    <col min="2" max="3" width="11.28515625" style="739" customWidth="1"/>
    <col min="4" max="4" width="11.28515625" style="739" hidden="1" customWidth="1"/>
    <col min="5" max="7" width="11.28515625" style="739" customWidth="1"/>
    <col min="8" max="8" width="11.28515625" style="739" hidden="1" customWidth="1"/>
    <col min="9" max="11" width="11.28515625" style="739" customWidth="1"/>
    <col min="12" max="12" width="11.28515625" style="739" hidden="1" customWidth="1"/>
    <col min="13" max="15" width="11.28515625" style="739" customWidth="1"/>
    <col min="16" max="16" width="11.28515625" style="739" hidden="1" customWidth="1"/>
    <col min="17" max="17" width="11.28515625" style="739" customWidth="1"/>
    <col min="18" max="16384" width="9.140625" style="739"/>
  </cols>
  <sheetData>
    <row r="1" spans="1:33" s="727" customFormat="1" ht="18.75" customHeight="1">
      <c r="B1" s="2677" t="s">
        <v>405</v>
      </c>
      <c r="C1" s="2083"/>
      <c r="D1" s="2083"/>
      <c r="E1" s="2083"/>
      <c r="F1" s="2083"/>
      <c r="J1" s="799" t="s">
        <v>171</v>
      </c>
      <c r="N1" s="2672" t="s">
        <v>145</v>
      </c>
      <c r="O1" s="2672"/>
      <c r="P1" s="2672"/>
      <c r="Q1" s="2672"/>
      <c r="R1" s="974"/>
      <c r="S1" s="974"/>
      <c r="T1" s="974"/>
      <c r="U1" s="974"/>
      <c r="V1" s="974"/>
      <c r="W1" s="974"/>
      <c r="X1" s="974"/>
      <c r="Y1" s="974"/>
      <c r="Z1" s="974"/>
      <c r="AA1" s="974"/>
      <c r="AB1" s="974"/>
      <c r="AC1" s="974"/>
      <c r="AD1" s="974"/>
      <c r="AE1" s="974"/>
      <c r="AF1" s="974"/>
      <c r="AG1" s="974"/>
    </row>
    <row r="2" spans="1:33" s="727" customFormat="1" ht="10.5" customHeight="1">
      <c r="B2" s="2673" t="s">
        <v>1</v>
      </c>
      <c r="C2" s="2090"/>
      <c r="D2" s="2090"/>
      <c r="E2" s="2090"/>
      <c r="F2" s="2090"/>
      <c r="I2" s="727" t="s">
        <v>28</v>
      </c>
      <c r="N2" s="2673" t="s">
        <v>2</v>
      </c>
      <c r="O2" s="2674"/>
      <c r="P2" s="2674"/>
      <c r="Q2" s="2674"/>
      <c r="R2" s="974"/>
      <c r="S2" s="974"/>
      <c r="T2" s="974"/>
      <c r="U2" s="974"/>
      <c r="V2" s="974"/>
      <c r="W2" s="974"/>
      <c r="X2" s="974"/>
      <c r="Y2" s="974"/>
      <c r="Z2" s="974"/>
      <c r="AA2" s="974"/>
      <c r="AB2" s="974"/>
      <c r="AC2" s="974"/>
      <c r="AD2" s="974"/>
      <c r="AE2" s="974"/>
      <c r="AF2" s="974"/>
      <c r="AG2" s="974"/>
    </row>
    <row r="3" spans="1:33" s="727" customFormat="1" ht="13.5" customHeight="1">
      <c r="N3" s="727" t="s">
        <v>3</v>
      </c>
      <c r="R3" s="974"/>
      <c r="S3" s="974"/>
      <c r="T3" s="974"/>
      <c r="U3" s="974"/>
      <c r="V3" s="974"/>
      <c r="W3" s="974"/>
      <c r="X3" s="974"/>
      <c r="Y3" s="974"/>
      <c r="Z3" s="974"/>
      <c r="AA3" s="974"/>
      <c r="AB3" s="974"/>
      <c r="AC3" s="974"/>
      <c r="AD3" s="974"/>
      <c r="AE3" s="974"/>
      <c r="AF3" s="974"/>
      <c r="AG3" s="974"/>
    </row>
    <row r="4" spans="1:33" s="727" customFormat="1" ht="15" customHeight="1">
      <c r="B4" s="2676" t="s">
        <v>4</v>
      </c>
      <c r="C4" s="2083"/>
      <c r="D4" s="729"/>
      <c r="E4" s="974"/>
      <c r="F4" s="974"/>
      <c r="G4" s="974"/>
      <c r="H4" s="974"/>
      <c r="I4" s="903" t="s">
        <v>5</v>
      </c>
      <c r="J4" s="728"/>
      <c r="K4" s="728"/>
      <c r="L4" s="728"/>
      <c r="O4" s="730" t="s">
        <v>149</v>
      </c>
      <c r="R4" s="974"/>
      <c r="S4" s="974"/>
      <c r="T4" s="974"/>
      <c r="U4" s="974"/>
      <c r="V4" s="974"/>
      <c r="W4" s="974"/>
      <c r="X4" s="974"/>
      <c r="Y4" s="974"/>
      <c r="Z4" s="974"/>
      <c r="AA4" s="974"/>
      <c r="AB4" s="974"/>
      <c r="AC4" s="974"/>
      <c r="AD4" s="974"/>
      <c r="AE4" s="974"/>
      <c r="AF4" s="974"/>
      <c r="AG4" s="974"/>
    </row>
    <row r="5" spans="1:33" s="727" customFormat="1" ht="9.75" customHeight="1">
      <c r="B5" s="2675" t="s">
        <v>7</v>
      </c>
      <c r="C5" s="2081"/>
      <c r="D5" s="728"/>
      <c r="E5" s="728"/>
      <c r="R5" s="974"/>
      <c r="S5" s="974"/>
      <c r="T5" s="974"/>
      <c r="U5" s="974"/>
      <c r="V5" s="974"/>
      <c r="W5" s="974"/>
      <c r="X5" s="974"/>
      <c r="Y5" s="974"/>
      <c r="Z5" s="974"/>
      <c r="AA5" s="974"/>
      <c r="AB5" s="974"/>
      <c r="AC5" s="974"/>
      <c r="AD5" s="974"/>
      <c r="AE5" s="974"/>
      <c r="AF5" s="974"/>
      <c r="AG5" s="974"/>
    </row>
    <row r="6" spans="1:33" s="727" customFormat="1" ht="12" customHeight="1">
      <c r="A6" s="2683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74"/>
      <c r="S6" s="974"/>
      <c r="T6" s="974"/>
      <c r="U6" s="974"/>
      <c r="V6" s="974"/>
      <c r="W6" s="974"/>
      <c r="X6" s="974"/>
      <c r="Y6" s="974"/>
      <c r="Z6" s="974"/>
      <c r="AA6" s="974"/>
      <c r="AB6" s="974"/>
      <c r="AC6" s="974"/>
      <c r="AD6" s="974"/>
      <c r="AE6" s="974"/>
      <c r="AF6" s="974"/>
      <c r="AG6" s="974"/>
    </row>
    <row r="7" spans="1:33" s="727" customFormat="1" ht="15.75">
      <c r="A7" s="2684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74"/>
      <c r="S7" s="974"/>
      <c r="T7" s="974"/>
      <c r="U7" s="974"/>
      <c r="V7" s="974"/>
      <c r="W7" s="974"/>
      <c r="X7" s="974"/>
      <c r="Y7" s="974"/>
      <c r="Z7" s="974"/>
      <c r="AA7" s="974"/>
      <c r="AB7" s="974"/>
      <c r="AC7" s="974"/>
      <c r="AD7" s="974"/>
      <c r="AE7" s="974"/>
      <c r="AF7" s="974"/>
      <c r="AG7" s="974"/>
    </row>
    <row r="8" spans="1:33" s="727" customFormat="1" ht="9" customHeight="1">
      <c r="A8" s="1254">
        <v>1637</v>
      </c>
      <c r="B8" s="1254">
        <v>1638</v>
      </c>
      <c r="R8" s="974"/>
      <c r="S8" s="974"/>
      <c r="T8" s="974"/>
      <c r="U8" s="974"/>
      <c r="V8" s="974"/>
      <c r="W8" s="974"/>
      <c r="X8" s="974"/>
      <c r="Y8" s="974"/>
      <c r="Z8" s="974"/>
      <c r="AA8" s="974"/>
      <c r="AB8" s="974"/>
      <c r="AC8" s="974"/>
      <c r="AD8" s="974"/>
      <c r="AE8" s="974"/>
      <c r="AF8" s="974"/>
      <c r="AG8" s="974"/>
    </row>
    <row r="9" spans="1:33" s="727" customFormat="1">
      <c r="A9" s="2680" t="s">
        <v>9</v>
      </c>
      <c r="B9" s="2685" t="s">
        <v>10</v>
      </c>
      <c r="C9" s="2686"/>
      <c r="D9" s="2686"/>
      <c r="E9" s="2686"/>
      <c r="F9" s="2686"/>
      <c r="G9" s="2686"/>
      <c r="H9" s="2686"/>
      <c r="I9" s="2687"/>
      <c r="J9" s="2685" t="s">
        <v>11</v>
      </c>
      <c r="K9" s="2686"/>
      <c r="L9" s="2686"/>
      <c r="M9" s="2686"/>
      <c r="N9" s="2686"/>
      <c r="O9" s="2686"/>
      <c r="P9" s="2686"/>
      <c r="Q9" s="2687"/>
      <c r="R9" s="974"/>
      <c r="S9" s="974"/>
      <c r="T9" s="974"/>
      <c r="U9" s="974"/>
      <c r="V9" s="974"/>
      <c r="W9" s="974"/>
      <c r="X9" s="974"/>
      <c r="Y9" s="974"/>
      <c r="Z9" s="974"/>
      <c r="AA9" s="974"/>
      <c r="AB9" s="974"/>
      <c r="AC9" s="974"/>
      <c r="AD9" s="974"/>
      <c r="AE9" s="974"/>
      <c r="AF9" s="974"/>
      <c r="AG9" s="974"/>
    </row>
    <row r="10" spans="1:33" s="727" customFormat="1">
      <c r="A10" s="2681"/>
      <c r="B10" s="2678" t="s">
        <v>150</v>
      </c>
      <c r="C10" s="2679"/>
      <c r="D10" s="2679"/>
      <c r="E10" s="2688"/>
      <c r="F10" s="2678" t="s">
        <v>151</v>
      </c>
      <c r="G10" s="2097"/>
      <c r="H10" s="2097"/>
      <c r="I10" s="2098"/>
      <c r="J10" s="2678" t="s">
        <v>150</v>
      </c>
      <c r="K10" s="2679"/>
      <c r="L10" s="2679"/>
      <c r="M10" s="2688"/>
      <c r="N10" s="2678" t="s">
        <v>151</v>
      </c>
      <c r="O10" s="2679"/>
      <c r="P10" s="2679"/>
      <c r="Q10" s="2688"/>
      <c r="R10" s="974"/>
      <c r="S10" s="974"/>
      <c r="T10" s="974"/>
      <c r="U10" s="974"/>
      <c r="V10" s="974"/>
      <c r="W10" s="974"/>
      <c r="X10" s="974"/>
      <c r="Y10" s="974"/>
      <c r="Z10" s="974"/>
      <c r="AA10" s="974"/>
      <c r="AB10" s="974"/>
      <c r="AC10" s="974"/>
      <c r="AD10" s="974"/>
      <c r="AE10" s="974"/>
      <c r="AF10" s="974"/>
      <c r="AG10" s="974"/>
    </row>
    <row r="11" spans="1:33" s="727" customFormat="1">
      <c r="A11" s="2681"/>
      <c r="B11" s="2678" t="s">
        <v>14</v>
      </c>
      <c r="C11" s="2679"/>
      <c r="E11" s="732">
        <v>8000</v>
      </c>
      <c r="F11" s="2678" t="s">
        <v>14</v>
      </c>
      <c r="G11" s="2679"/>
      <c r="H11" s="731"/>
      <c r="I11" s="732">
        <v>8000</v>
      </c>
      <c r="J11" s="2678" t="s">
        <v>14</v>
      </c>
      <c r="K11" s="2679"/>
      <c r="L11" s="731"/>
      <c r="M11" s="732">
        <f>E11</f>
        <v>8000</v>
      </c>
      <c r="N11" s="2678" t="s">
        <v>14</v>
      </c>
      <c r="O11" s="2679"/>
      <c r="P11" s="731"/>
      <c r="Q11" s="732">
        <f>I11</f>
        <v>8000</v>
      </c>
      <c r="R11" s="974"/>
      <c r="S11" s="974"/>
      <c r="T11" s="974"/>
      <c r="U11" s="974"/>
      <c r="V11" s="974"/>
      <c r="W11" s="974"/>
      <c r="X11" s="974"/>
      <c r="Y11" s="974"/>
      <c r="Z11" s="974"/>
      <c r="AA11" s="974"/>
      <c r="AB11" s="974"/>
      <c r="AC11" s="974"/>
      <c r="AD11" s="974"/>
      <c r="AE11" s="974"/>
      <c r="AF11" s="974"/>
      <c r="AG11" s="974"/>
    </row>
    <row r="12" spans="1:33" s="734" customFormat="1" ht="35.25" customHeight="1">
      <c r="A12" s="2682"/>
      <c r="B12" s="733" t="s">
        <v>16</v>
      </c>
      <c r="C12" s="733" t="s">
        <v>17</v>
      </c>
      <c r="D12" s="733"/>
      <c r="E12" s="733" t="s">
        <v>18</v>
      </c>
      <c r="F12" s="733" t="s">
        <v>16</v>
      </c>
      <c r="G12" s="733" t="s">
        <v>17</v>
      </c>
      <c r="H12" s="733"/>
      <c r="I12" s="733" t="s">
        <v>18</v>
      </c>
      <c r="J12" s="733" t="s">
        <v>16</v>
      </c>
      <c r="K12" s="733" t="s">
        <v>17</v>
      </c>
      <c r="L12" s="733"/>
      <c r="M12" s="733" t="s">
        <v>18</v>
      </c>
      <c r="N12" s="733" t="s">
        <v>16</v>
      </c>
      <c r="O12" s="733" t="s">
        <v>17</v>
      </c>
      <c r="P12" s="733"/>
      <c r="Q12" s="733" t="s">
        <v>18</v>
      </c>
    </row>
    <row r="13" spans="1:33" s="736" customFormat="1" ht="11.25">
      <c r="A13" s="735">
        <v>1</v>
      </c>
      <c r="B13" s="735">
        <v>2</v>
      </c>
      <c r="C13" s="735">
        <v>3</v>
      </c>
      <c r="D13" s="735"/>
      <c r="E13" s="735">
        <v>4</v>
      </c>
      <c r="F13" s="735">
        <v>5</v>
      </c>
      <c r="G13" s="735">
        <v>6</v>
      </c>
      <c r="H13" s="735"/>
      <c r="I13" s="735">
        <v>7</v>
      </c>
      <c r="J13" s="735">
        <v>8</v>
      </c>
      <c r="K13" s="735">
        <v>9</v>
      </c>
      <c r="L13" s="735"/>
      <c r="M13" s="735">
        <v>10</v>
      </c>
      <c r="N13" s="735">
        <v>11</v>
      </c>
      <c r="O13" s="735">
        <v>12</v>
      </c>
      <c r="P13" s="735"/>
      <c r="Q13" s="735">
        <v>13</v>
      </c>
    </row>
    <row r="14" spans="1:33" s="734" customFormat="1" ht="15">
      <c r="A14" s="737">
        <v>0</v>
      </c>
      <c r="B14" s="1116"/>
      <c r="C14" s="1627"/>
      <c r="D14" s="1627"/>
      <c r="E14" s="1781">
        <v>47</v>
      </c>
      <c r="F14" s="1604"/>
      <c r="G14" s="1627"/>
      <c r="H14" s="1627"/>
      <c r="I14" s="1781">
        <v>469</v>
      </c>
      <c r="J14" s="1604"/>
      <c r="K14" s="1627"/>
      <c r="L14" s="1627"/>
      <c r="M14" s="1781">
        <v>0</v>
      </c>
      <c r="N14" s="1604"/>
      <c r="O14" s="1627"/>
      <c r="P14" s="1627"/>
      <c r="Q14" s="1781">
        <v>229</v>
      </c>
    </row>
    <row r="15" spans="1:33" s="1389" customFormat="1" ht="15">
      <c r="A15" s="1388">
        <v>1</v>
      </c>
      <c r="B15" s="1116"/>
      <c r="C15" s="1627"/>
      <c r="D15" s="1627"/>
      <c r="E15" s="1781">
        <v>41</v>
      </c>
      <c r="F15" s="1604"/>
      <c r="G15" s="1627"/>
      <c r="H15" s="1627"/>
      <c r="I15" s="1781">
        <v>417</v>
      </c>
      <c r="J15" s="1604"/>
      <c r="K15" s="1627"/>
      <c r="L15" s="1627"/>
      <c r="M15" s="1781">
        <v>0</v>
      </c>
      <c r="N15" s="1604"/>
      <c r="O15" s="1627"/>
      <c r="P15" s="1627"/>
      <c r="Q15" s="1781">
        <v>246</v>
      </c>
    </row>
    <row r="16" spans="1:33" s="734" customFormat="1" ht="15">
      <c r="A16" s="737">
        <v>2</v>
      </c>
      <c r="B16" s="1116"/>
      <c r="C16" s="1627"/>
      <c r="D16" s="1627"/>
      <c r="E16" s="1781">
        <v>38</v>
      </c>
      <c r="F16" s="1604"/>
      <c r="G16" s="1627"/>
      <c r="H16" s="1627"/>
      <c r="I16" s="1781">
        <v>396</v>
      </c>
      <c r="J16" s="1604"/>
      <c r="K16" s="1627"/>
      <c r="L16" s="1627"/>
      <c r="M16" s="1781">
        <v>0</v>
      </c>
      <c r="N16" s="1604"/>
      <c r="O16" s="1627"/>
      <c r="P16" s="1627"/>
      <c r="Q16" s="1781">
        <v>246</v>
      </c>
    </row>
    <row r="17" spans="1:17" s="734" customFormat="1" ht="15">
      <c r="A17" s="737">
        <v>3</v>
      </c>
      <c r="B17" s="1116"/>
      <c r="C17" s="1627"/>
      <c r="D17" s="1627"/>
      <c r="E17" s="1781">
        <v>37</v>
      </c>
      <c r="F17" s="1604"/>
      <c r="G17" s="1627"/>
      <c r="H17" s="1627"/>
      <c r="I17" s="1781">
        <v>381</v>
      </c>
      <c r="J17" s="1604"/>
      <c r="K17" s="1627"/>
      <c r="L17" s="1627"/>
      <c r="M17" s="1781">
        <v>0</v>
      </c>
      <c r="N17" s="1604"/>
      <c r="O17" s="1627"/>
      <c r="P17" s="1627"/>
      <c r="Q17" s="1781">
        <v>258</v>
      </c>
    </row>
    <row r="18" spans="1:17" s="734" customFormat="1" ht="15">
      <c r="A18" s="737">
        <v>4</v>
      </c>
      <c r="B18" s="1116"/>
      <c r="C18" s="1627"/>
      <c r="D18" s="1627"/>
      <c r="E18" s="1781">
        <v>37</v>
      </c>
      <c r="F18" s="1604"/>
      <c r="G18" s="1627"/>
      <c r="H18" s="1627"/>
      <c r="I18" s="1781">
        <v>391</v>
      </c>
      <c r="J18" s="1604"/>
      <c r="K18" s="1627"/>
      <c r="L18" s="1627"/>
      <c r="M18" s="1781">
        <v>0</v>
      </c>
      <c r="N18" s="1604"/>
      <c r="O18" s="1627"/>
      <c r="P18" s="1627"/>
      <c r="Q18" s="1781">
        <v>258</v>
      </c>
    </row>
    <row r="19" spans="1:17" s="734" customFormat="1" ht="15">
      <c r="A19" s="737">
        <v>5</v>
      </c>
      <c r="B19" s="1116"/>
      <c r="C19" s="1627"/>
      <c r="D19" s="1627"/>
      <c r="E19" s="1781">
        <v>40</v>
      </c>
      <c r="F19" s="1604"/>
      <c r="G19" s="1627"/>
      <c r="H19" s="1627"/>
      <c r="I19" s="1781">
        <v>426</v>
      </c>
      <c r="J19" s="1604"/>
      <c r="K19" s="1627"/>
      <c r="L19" s="1627"/>
      <c r="M19" s="1781">
        <v>0</v>
      </c>
      <c r="N19" s="1604"/>
      <c r="O19" s="1627"/>
      <c r="P19" s="1627"/>
      <c r="Q19" s="1781">
        <v>258</v>
      </c>
    </row>
    <row r="20" spans="1:17" s="734" customFormat="1" ht="15">
      <c r="A20" s="737">
        <v>6</v>
      </c>
      <c r="B20" s="1116"/>
      <c r="C20" s="1627"/>
      <c r="D20" s="1627"/>
      <c r="E20" s="1781">
        <v>56</v>
      </c>
      <c r="F20" s="1604"/>
      <c r="G20" s="1627"/>
      <c r="H20" s="1627"/>
      <c r="I20" s="1781">
        <v>537</v>
      </c>
      <c r="J20" s="1604"/>
      <c r="K20" s="1627"/>
      <c r="L20" s="1627"/>
      <c r="M20" s="1781">
        <v>0</v>
      </c>
      <c r="N20" s="1604"/>
      <c r="O20" s="1627"/>
      <c r="P20" s="1627"/>
      <c r="Q20" s="1781">
        <v>236</v>
      </c>
    </row>
    <row r="21" spans="1:17" s="734" customFormat="1" ht="15">
      <c r="A21" s="737">
        <v>7</v>
      </c>
      <c r="B21" s="1116"/>
      <c r="C21" s="1627"/>
      <c r="D21" s="1627"/>
      <c r="E21" s="1781">
        <v>79</v>
      </c>
      <c r="F21" s="1604"/>
      <c r="G21" s="1627"/>
      <c r="H21" s="1627"/>
      <c r="I21" s="1781">
        <v>678</v>
      </c>
      <c r="J21" s="1604"/>
      <c r="K21" s="1627"/>
      <c r="L21" s="1627"/>
      <c r="M21" s="1781">
        <v>0</v>
      </c>
      <c r="N21" s="1604"/>
      <c r="O21" s="1627"/>
      <c r="P21" s="1627"/>
      <c r="Q21" s="1781">
        <v>226</v>
      </c>
    </row>
    <row r="22" spans="1:17" s="734" customFormat="1" ht="15">
      <c r="A22" s="737">
        <v>8</v>
      </c>
      <c r="B22" s="1116"/>
      <c r="C22" s="1627"/>
      <c r="D22" s="1627"/>
      <c r="E22" s="1781">
        <v>88</v>
      </c>
      <c r="F22" s="1604"/>
      <c r="G22" s="1627"/>
      <c r="H22" s="1627"/>
      <c r="I22" s="1781">
        <v>786</v>
      </c>
      <c r="J22" s="1604"/>
      <c r="K22" s="1627"/>
      <c r="L22" s="1627"/>
      <c r="M22" s="1781">
        <v>1</v>
      </c>
      <c r="N22" s="1604"/>
      <c r="O22" s="1627"/>
      <c r="P22" s="1627"/>
      <c r="Q22" s="1781">
        <v>219</v>
      </c>
    </row>
    <row r="23" spans="1:17" s="734" customFormat="1" ht="15">
      <c r="A23" s="737">
        <v>9</v>
      </c>
      <c r="B23" s="1116"/>
      <c r="C23" s="1627"/>
      <c r="D23" s="1627"/>
      <c r="E23" s="1781">
        <v>92</v>
      </c>
      <c r="F23" s="1604"/>
      <c r="G23" s="1627"/>
      <c r="H23" s="1627"/>
      <c r="I23" s="1781">
        <v>804</v>
      </c>
      <c r="J23" s="1604"/>
      <c r="K23" s="1627"/>
      <c r="L23" s="1627"/>
      <c r="M23" s="1781">
        <v>5</v>
      </c>
      <c r="N23" s="1604"/>
      <c r="O23" s="1627"/>
      <c r="P23" s="1627"/>
      <c r="Q23" s="1781">
        <v>221</v>
      </c>
    </row>
    <row r="24" spans="1:17" s="734" customFormat="1" ht="15">
      <c r="A24" s="737">
        <v>10</v>
      </c>
      <c r="B24" s="1116"/>
      <c r="C24" s="1627"/>
      <c r="D24" s="1627"/>
      <c r="E24" s="1781">
        <v>106</v>
      </c>
      <c r="F24" s="1604"/>
      <c r="G24" s="1627"/>
      <c r="H24" s="1627"/>
      <c r="I24" s="1781">
        <v>836</v>
      </c>
      <c r="J24" s="1604"/>
      <c r="K24" s="1627"/>
      <c r="L24" s="1627"/>
      <c r="M24" s="1781">
        <v>2</v>
      </c>
      <c r="N24" s="1604"/>
      <c r="O24" s="1627"/>
      <c r="P24" s="1627"/>
      <c r="Q24" s="1781">
        <v>220</v>
      </c>
    </row>
    <row r="25" spans="1:17" s="734" customFormat="1" ht="15">
      <c r="A25" s="737">
        <v>11</v>
      </c>
      <c r="B25" s="1116"/>
      <c r="C25" s="1627"/>
      <c r="D25" s="1627"/>
      <c r="E25" s="1781">
        <v>114</v>
      </c>
      <c r="F25" s="1604"/>
      <c r="G25" s="1627"/>
      <c r="H25" s="1627"/>
      <c r="I25" s="1781">
        <v>861</v>
      </c>
      <c r="J25" s="1604"/>
      <c r="K25" s="1627"/>
      <c r="L25" s="1627"/>
      <c r="M25" s="1781">
        <v>7</v>
      </c>
      <c r="N25" s="1604"/>
      <c r="O25" s="1627"/>
      <c r="P25" s="1627"/>
      <c r="Q25" s="1781">
        <v>225</v>
      </c>
    </row>
    <row r="26" spans="1:17" s="734" customFormat="1" ht="15">
      <c r="A26" s="737">
        <v>12</v>
      </c>
      <c r="B26" s="1116"/>
      <c r="C26" s="1627"/>
      <c r="D26" s="1627"/>
      <c r="E26" s="1781">
        <v>91</v>
      </c>
      <c r="F26" s="1604"/>
      <c r="G26" s="1627"/>
      <c r="H26" s="1627"/>
      <c r="I26" s="1781">
        <v>893</v>
      </c>
      <c r="J26" s="1604"/>
      <c r="K26" s="1627"/>
      <c r="L26" s="1627"/>
      <c r="M26" s="1781">
        <v>0</v>
      </c>
      <c r="N26" s="1604"/>
      <c r="O26" s="1627"/>
      <c r="P26" s="1627"/>
      <c r="Q26" s="1781">
        <v>260</v>
      </c>
    </row>
    <row r="27" spans="1:17" s="734" customFormat="1" ht="15">
      <c r="A27" s="737">
        <v>13</v>
      </c>
      <c r="B27" s="1116"/>
      <c r="C27" s="1627"/>
      <c r="D27" s="1627"/>
      <c r="E27" s="1781">
        <v>112</v>
      </c>
      <c r="F27" s="1604"/>
      <c r="G27" s="1627"/>
      <c r="H27" s="1627"/>
      <c r="I27" s="1781">
        <v>832</v>
      </c>
      <c r="J27" s="1604"/>
      <c r="K27" s="1627"/>
      <c r="L27" s="1627"/>
      <c r="M27" s="1781">
        <v>6</v>
      </c>
      <c r="N27" s="1604"/>
      <c r="O27" s="1627"/>
      <c r="P27" s="1627"/>
      <c r="Q27" s="1781">
        <v>241</v>
      </c>
    </row>
    <row r="28" spans="1:17" s="734" customFormat="1" ht="15">
      <c r="A28" s="737">
        <v>14</v>
      </c>
      <c r="B28" s="1116"/>
      <c r="C28" s="1627"/>
      <c r="D28" s="1627"/>
      <c r="E28" s="1781">
        <v>145</v>
      </c>
      <c r="F28" s="1604"/>
      <c r="G28" s="1627"/>
      <c r="H28" s="1627"/>
      <c r="I28" s="1781">
        <v>823</v>
      </c>
      <c r="J28" s="1604"/>
      <c r="K28" s="1627"/>
      <c r="L28" s="1627"/>
      <c r="M28" s="1781">
        <v>42</v>
      </c>
      <c r="N28" s="1604"/>
      <c r="O28" s="1627"/>
      <c r="P28" s="1627"/>
      <c r="Q28" s="1781">
        <v>233</v>
      </c>
    </row>
    <row r="29" spans="1:17" s="734" customFormat="1" ht="15">
      <c r="A29" s="737">
        <v>15</v>
      </c>
      <c r="B29" s="1116"/>
      <c r="C29" s="1627"/>
      <c r="D29" s="1627"/>
      <c r="E29" s="1781">
        <v>100</v>
      </c>
      <c r="F29" s="1604"/>
      <c r="G29" s="1627"/>
      <c r="H29" s="1627"/>
      <c r="I29" s="1781">
        <v>823</v>
      </c>
      <c r="J29" s="1604"/>
      <c r="K29" s="1627"/>
      <c r="L29" s="1627"/>
      <c r="M29" s="1781">
        <v>4</v>
      </c>
      <c r="N29" s="1604"/>
      <c r="O29" s="1627"/>
      <c r="P29" s="1627"/>
      <c r="Q29" s="1781">
        <v>232</v>
      </c>
    </row>
    <row r="30" spans="1:17" s="734" customFormat="1" ht="15">
      <c r="A30" s="737">
        <v>16</v>
      </c>
      <c r="B30" s="1116"/>
      <c r="C30" s="1627"/>
      <c r="D30" s="1627"/>
      <c r="E30" s="1781">
        <v>89</v>
      </c>
      <c r="F30" s="1604"/>
      <c r="G30" s="1627"/>
      <c r="H30" s="1627"/>
      <c r="I30" s="1781">
        <v>810</v>
      </c>
      <c r="J30" s="1604"/>
      <c r="K30" s="1627"/>
      <c r="L30" s="1627"/>
      <c r="M30" s="1781">
        <v>0</v>
      </c>
      <c r="N30" s="1604"/>
      <c r="O30" s="1627"/>
      <c r="P30" s="1627"/>
      <c r="Q30" s="1781">
        <v>237</v>
      </c>
    </row>
    <row r="31" spans="1:17" s="738" customFormat="1" ht="15">
      <c r="A31" s="737">
        <v>17</v>
      </c>
      <c r="B31" s="1116"/>
      <c r="C31" s="1627"/>
      <c r="D31" s="1627"/>
      <c r="E31" s="1781">
        <v>87</v>
      </c>
      <c r="F31" s="1604"/>
      <c r="G31" s="1627"/>
      <c r="H31" s="1627"/>
      <c r="I31" s="1781">
        <v>820</v>
      </c>
      <c r="J31" s="1604"/>
      <c r="K31" s="1627"/>
      <c r="L31" s="1627"/>
      <c r="M31" s="1781">
        <v>0</v>
      </c>
      <c r="N31" s="1604"/>
      <c r="O31" s="1627"/>
      <c r="P31" s="1627"/>
      <c r="Q31" s="1781">
        <v>239</v>
      </c>
    </row>
    <row r="32" spans="1:17" s="738" customFormat="1" ht="15">
      <c r="A32" s="737">
        <v>18</v>
      </c>
      <c r="B32" s="1116"/>
      <c r="C32" s="1627"/>
      <c r="D32" s="1627"/>
      <c r="E32" s="1781">
        <v>61</v>
      </c>
      <c r="F32" s="1604"/>
      <c r="G32" s="1627"/>
      <c r="H32" s="1627"/>
      <c r="I32" s="1781">
        <v>790</v>
      </c>
      <c r="J32" s="1604"/>
      <c r="K32" s="1627"/>
      <c r="L32" s="1627"/>
      <c r="M32" s="1781">
        <v>0</v>
      </c>
      <c r="N32" s="1604"/>
      <c r="O32" s="1627"/>
      <c r="P32" s="1627"/>
      <c r="Q32" s="1781">
        <v>240</v>
      </c>
    </row>
    <row r="33" spans="1:33" s="738" customFormat="1" ht="15">
      <c r="A33" s="737">
        <v>19</v>
      </c>
      <c r="B33" s="1116"/>
      <c r="C33" s="1627"/>
      <c r="D33" s="1627"/>
      <c r="E33" s="1781">
        <v>58</v>
      </c>
      <c r="F33" s="1604"/>
      <c r="G33" s="1627"/>
      <c r="H33" s="1627"/>
      <c r="I33" s="1781">
        <v>784</v>
      </c>
      <c r="J33" s="1604"/>
      <c r="K33" s="1627"/>
      <c r="L33" s="1627"/>
      <c r="M33" s="1781">
        <v>0</v>
      </c>
      <c r="N33" s="1604"/>
      <c r="O33" s="1627"/>
      <c r="P33" s="1627"/>
      <c r="Q33" s="1781">
        <v>250</v>
      </c>
    </row>
    <row r="34" spans="1:33" s="738" customFormat="1" ht="15">
      <c r="A34" s="737">
        <v>20</v>
      </c>
      <c r="B34" s="1116"/>
      <c r="C34" s="1627"/>
      <c r="D34" s="1627"/>
      <c r="E34" s="1781">
        <v>60</v>
      </c>
      <c r="F34" s="1604"/>
      <c r="G34" s="1627"/>
      <c r="H34" s="1627"/>
      <c r="I34" s="1781">
        <v>771</v>
      </c>
      <c r="J34" s="1604"/>
      <c r="K34" s="1627"/>
      <c r="L34" s="1627"/>
      <c r="M34" s="1781">
        <v>0</v>
      </c>
      <c r="N34" s="1604"/>
      <c r="O34" s="1627"/>
      <c r="P34" s="1627"/>
      <c r="Q34" s="1781">
        <v>261</v>
      </c>
    </row>
    <row r="35" spans="1:33" s="738" customFormat="1" ht="15">
      <c r="A35" s="737">
        <v>21</v>
      </c>
      <c r="B35" s="1116"/>
      <c r="C35" s="1627"/>
      <c r="D35" s="1627"/>
      <c r="E35" s="1781">
        <v>60</v>
      </c>
      <c r="F35" s="1604"/>
      <c r="G35" s="1627"/>
      <c r="H35" s="1627"/>
      <c r="I35" s="1781">
        <v>759</v>
      </c>
      <c r="J35" s="1604"/>
      <c r="K35" s="1627"/>
      <c r="L35" s="1627"/>
      <c r="M35" s="1781">
        <v>0</v>
      </c>
      <c r="N35" s="1604"/>
      <c r="O35" s="1627"/>
      <c r="P35" s="1627"/>
      <c r="Q35" s="1781">
        <v>234</v>
      </c>
    </row>
    <row r="36" spans="1:33" s="738" customFormat="1" ht="15">
      <c r="A36" s="737">
        <v>22</v>
      </c>
      <c r="B36" s="1116"/>
      <c r="C36" s="1627"/>
      <c r="D36" s="1627"/>
      <c r="E36" s="1781">
        <v>67</v>
      </c>
      <c r="F36" s="1604"/>
      <c r="G36" s="1627"/>
      <c r="H36" s="1627"/>
      <c r="I36" s="1781">
        <v>701</v>
      </c>
      <c r="J36" s="1604"/>
      <c r="K36" s="1627"/>
      <c r="L36" s="1627"/>
      <c r="M36" s="1781">
        <v>0</v>
      </c>
      <c r="N36" s="1604"/>
      <c r="O36" s="1627"/>
      <c r="P36" s="1627"/>
      <c r="Q36" s="1781">
        <v>236</v>
      </c>
    </row>
    <row r="37" spans="1:33" s="738" customFormat="1" ht="15">
      <c r="A37" s="737">
        <v>23</v>
      </c>
      <c r="B37" s="1116"/>
      <c r="C37" s="1627"/>
      <c r="D37" s="1627"/>
      <c r="E37" s="1781">
        <v>51</v>
      </c>
      <c r="F37" s="1604"/>
      <c r="G37" s="1627"/>
      <c r="H37" s="1627"/>
      <c r="I37" s="1781">
        <v>583</v>
      </c>
      <c r="J37" s="1604"/>
      <c r="K37" s="1627"/>
      <c r="L37" s="1627"/>
      <c r="M37" s="1781">
        <v>0</v>
      </c>
      <c r="N37" s="1604"/>
      <c r="O37" s="1627"/>
      <c r="P37" s="1627"/>
      <c r="Q37" s="1781">
        <v>227</v>
      </c>
    </row>
    <row r="38" spans="1:33" s="738" customFormat="1" ht="15">
      <c r="A38" s="737" t="s">
        <v>19</v>
      </c>
      <c r="B38" s="1152"/>
      <c r="C38" s="1628"/>
      <c r="D38" s="1628"/>
      <c r="E38" s="1629">
        <f>SUM(E14:E37)</f>
        <v>1756</v>
      </c>
      <c r="F38" s="1630"/>
      <c r="G38" s="1628"/>
      <c r="H38" s="1628"/>
      <c r="I38" s="1629">
        <f>SUM(I14:I37)</f>
        <v>16371</v>
      </c>
      <c r="J38" s="1628"/>
      <c r="K38" s="1628"/>
      <c r="L38" s="1628"/>
      <c r="M38" s="1629">
        <f>SUM(M14:M37)</f>
        <v>67</v>
      </c>
      <c r="N38" s="1628"/>
      <c r="O38" s="1628"/>
      <c r="P38" s="1628"/>
      <c r="Q38" s="1629">
        <f>SUM(Q14:Q37)</f>
        <v>5732</v>
      </c>
    </row>
    <row r="39" spans="1:33" s="727" customFormat="1" ht="12.75" customHeight="1">
      <c r="A39" s="727" t="s">
        <v>20</v>
      </c>
      <c r="R39" s="974"/>
      <c r="S39" s="974"/>
      <c r="T39" s="974"/>
      <c r="U39" s="974"/>
      <c r="V39" s="974"/>
      <c r="W39" s="974"/>
      <c r="X39" s="974"/>
      <c r="Y39" s="974"/>
      <c r="Z39" s="974"/>
      <c r="AA39" s="974"/>
      <c r="AB39" s="974"/>
      <c r="AC39" s="974"/>
      <c r="AD39" s="974"/>
      <c r="AE39" s="974"/>
      <c r="AF39" s="974"/>
      <c r="AG39" s="974"/>
    </row>
    <row r="40" spans="1:33" s="727" customFormat="1" ht="12.75" customHeight="1">
      <c r="A40" s="727" t="s">
        <v>21</v>
      </c>
      <c r="R40" s="974"/>
      <c r="S40" s="974"/>
      <c r="T40" s="974"/>
      <c r="U40" s="974"/>
      <c r="V40" s="974"/>
      <c r="W40" s="974"/>
      <c r="X40" s="974"/>
      <c r="Y40" s="974"/>
      <c r="Z40" s="974"/>
      <c r="AA40" s="974"/>
      <c r="AB40" s="974"/>
      <c r="AC40" s="974"/>
      <c r="AD40" s="974"/>
      <c r="AE40" s="974"/>
      <c r="AF40" s="974"/>
      <c r="AG40" s="974"/>
    </row>
    <row r="41" spans="1:33">
      <c r="A41" s="727" t="s">
        <v>563</v>
      </c>
      <c r="K41" s="727"/>
      <c r="L41" s="727"/>
      <c r="M41" s="727"/>
      <c r="N41" s="727"/>
      <c r="O41" s="727"/>
      <c r="P41" s="727"/>
      <c r="Q41" s="727"/>
      <c r="R41" s="975"/>
      <c r="S41" s="975"/>
      <c r="T41" s="975"/>
      <c r="U41" s="975"/>
      <c r="V41" s="975"/>
      <c r="W41" s="975"/>
      <c r="X41" s="975"/>
      <c r="Y41" s="975"/>
      <c r="Z41" s="975"/>
      <c r="AA41" s="975"/>
      <c r="AB41" s="975"/>
      <c r="AC41" s="975"/>
      <c r="AD41" s="975"/>
      <c r="AE41" s="975"/>
      <c r="AF41" s="975"/>
      <c r="AG41" s="975"/>
    </row>
    <row r="42" spans="1:33">
      <c r="A42" s="727" t="s">
        <v>23</v>
      </c>
      <c r="R42" s="975"/>
      <c r="S42" s="975"/>
      <c r="T42" s="975"/>
      <c r="U42" s="975"/>
      <c r="V42" s="975"/>
      <c r="W42" s="975"/>
      <c r="X42" s="975"/>
      <c r="Y42" s="975"/>
      <c r="Z42" s="975"/>
      <c r="AA42" s="975"/>
      <c r="AB42" s="975"/>
      <c r="AC42" s="975"/>
      <c r="AD42" s="975"/>
      <c r="AE42" s="975"/>
      <c r="AF42" s="975"/>
      <c r="AG42" s="975"/>
    </row>
    <row r="43" spans="1:33">
      <c r="R43" s="975"/>
      <c r="S43" s="975"/>
      <c r="T43" s="975"/>
      <c r="U43" s="975"/>
      <c r="V43" s="975"/>
      <c r="W43" s="975"/>
      <c r="X43" s="975"/>
      <c r="Y43" s="975"/>
      <c r="Z43" s="975"/>
      <c r="AA43" s="975"/>
      <c r="AB43" s="975"/>
      <c r="AC43" s="975"/>
      <c r="AD43" s="975"/>
      <c r="AE43" s="975"/>
      <c r="AF43" s="975"/>
      <c r="AG43" s="975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2">
    <tabColor rgb="FF92D050"/>
  </sheetPr>
  <dimension ref="A1:AG43"/>
  <sheetViews>
    <sheetView topLeftCell="A10" zoomScale="85" zoomScaleNormal="85" workbookViewId="0">
      <selection activeCell="Q14" sqref="Q14:Q37"/>
    </sheetView>
  </sheetViews>
  <sheetFormatPr defaultColWidth="9.140625" defaultRowHeight="12.75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>
      <c r="B1" s="2694" t="s">
        <v>405</v>
      </c>
      <c r="C1" s="2083"/>
      <c r="D1" s="2083"/>
      <c r="E1" s="2083"/>
      <c r="F1" s="2083"/>
      <c r="J1" s="730" t="s">
        <v>171</v>
      </c>
      <c r="N1" s="2689" t="s">
        <v>145</v>
      </c>
      <c r="O1" s="2689"/>
      <c r="P1" s="2689"/>
      <c r="Q1" s="2689"/>
      <c r="R1" s="972"/>
      <c r="S1" s="972"/>
      <c r="T1" s="972"/>
      <c r="U1" s="972"/>
      <c r="V1" s="972"/>
      <c r="W1" s="972"/>
      <c r="X1" s="972"/>
      <c r="Y1" s="972"/>
      <c r="Z1" s="972"/>
      <c r="AA1" s="972"/>
      <c r="AB1" s="972"/>
      <c r="AC1" s="972"/>
      <c r="AD1" s="972"/>
      <c r="AE1" s="972"/>
      <c r="AF1" s="972"/>
      <c r="AG1" s="972"/>
    </row>
    <row r="2" spans="1:33" s="714" customFormat="1" ht="10.5" customHeight="1">
      <c r="B2" s="2690" t="s">
        <v>1</v>
      </c>
      <c r="C2" s="2090"/>
      <c r="D2" s="2090"/>
      <c r="E2" s="2090"/>
      <c r="F2" s="2090"/>
      <c r="I2" s="714" t="s">
        <v>28</v>
      </c>
      <c r="N2" s="2690" t="s">
        <v>2</v>
      </c>
      <c r="O2" s="2691"/>
      <c r="P2" s="2691"/>
      <c r="Q2" s="2691"/>
      <c r="R2" s="972"/>
      <c r="S2" s="972"/>
      <c r="T2" s="972"/>
      <c r="U2" s="972"/>
      <c r="V2" s="972"/>
      <c r="W2" s="972"/>
      <c r="X2" s="972"/>
      <c r="Y2" s="972"/>
      <c r="Z2" s="972"/>
      <c r="AA2" s="972"/>
      <c r="AB2" s="972"/>
      <c r="AC2" s="972"/>
      <c r="AD2" s="972"/>
      <c r="AE2" s="972"/>
      <c r="AF2" s="972"/>
      <c r="AG2" s="972"/>
    </row>
    <row r="3" spans="1:33" s="714" customFormat="1" ht="13.5" customHeight="1">
      <c r="N3" s="714" t="s">
        <v>3</v>
      </c>
      <c r="R3" s="972"/>
      <c r="S3" s="972"/>
      <c r="T3" s="972"/>
      <c r="U3" s="972"/>
      <c r="V3" s="972"/>
      <c r="W3" s="972"/>
      <c r="X3" s="972"/>
      <c r="Y3" s="972"/>
      <c r="Z3" s="972"/>
      <c r="AA3" s="972"/>
      <c r="AB3" s="972"/>
      <c r="AC3" s="972"/>
      <c r="AD3" s="972"/>
      <c r="AE3" s="972"/>
      <c r="AF3" s="972"/>
      <c r="AG3" s="972"/>
    </row>
    <row r="4" spans="1:33" s="714" customFormat="1" ht="15" customHeight="1">
      <c r="B4" s="2693" t="s">
        <v>4</v>
      </c>
      <c r="C4" s="2083"/>
      <c r="D4" s="716"/>
      <c r="E4" s="972"/>
      <c r="F4" s="972"/>
      <c r="G4" s="972"/>
      <c r="H4" s="972"/>
      <c r="I4" s="904" t="s">
        <v>5</v>
      </c>
      <c r="J4" s="715"/>
      <c r="K4" s="715"/>
      <c r="L4" s="715"/>
      <c r="O4" s="717" t="s">
        <v>146</v>
      </c>
      <c r="R4" s="972"/>
      <c r="S4" s="972"/>
      <c r="T4" s="972"/>
      <c r="U4" s="972"/>
      <c r="V4" s="972"/>
      <c r="W4" s="972"/>
      <c r="X4" s="972"/>
      <c r="Y4" s="972"/>
      <c r="Z4" s="972"/>
      <c r="AA4" s="972"/>
      <c r="AB4" s="972"/>
      <c r="AC4" s="972"/>
      <c r="AD4" s="972"/>
      <c r="AE4" s="972"/>
      <c r="AF4" s="972"/>
      <c r="AG4" s="972"/>
    </row>
    <row r="5" spans="1:33" s="714" customFormat="1" ht="9.75" customHeight="1">
      <c r="B5" s="2692" t="s">
        <v>7</v>
      </c>
      <c r="C5" s="2081"/>
      <c r="D5" s="715"/>
      <c r="E5" s="715"/>
      <c r="R5" s="972"/>
      <c r="S5" s="972"/>
      <c r="T5" s="972"/>
      <c r="U5" s="972"/>
      <c r="V5" s="972"/>
      <c r="W5" s="972"/>
      <c r="X5" s="972"/>
      <c r="Y5" s="972"/>
      <c r="Z5" s="972"/>
      <c r="AA5" s="972"/>
      <c r="AB5" s="972"/>
      <c r="AC5" s="972"/>
      <c r="AD5" s="972"/>
      <c r="AE5" s="972"/>
      <c r="AF5" s="972"/>
      <c r="AG5" s="972"/>
    </row>
    <row r="6" spans="1:33" s="714" customFormat="1" ht="12" customHeight="1">
      <c r="A6" s="2700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72"/>
      <c r="S6" s="972"/>
      <c r="T6" s="972"/>
      <c r="U6" s="972"/>
      <c r="V6" s="972"/>
      <c r="W6" s="972"/>
      <c r="X6" s="972"/>
      <c r="Y6" s="972"/>
      <c r="Z6" s="972"/>
      <c r="AA6" s="972"/>
      <c r="AB6" s="972"/>
      <c r="AC6" s="972"/>
      <c r="AD6" s="972"/>
      <c r="AE6" s="972"/>
      <c r="AF6" s="972"/>
      <c r="AG6" s="972"/>
    </row>
    <row r="7" spans="1:33" s="714" customFormat="1" ht="15.75">
      <c r="A7" s="2700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72"/>
      <c r="S7" s="972"/>
      <c r="T7" s="972"/>
      <c r="U7" s="972"/>
      <c r="V7" s="972"/>
      <c r="W7" s="972"/>
      <c r="X7" s="972"/>
      <c r="Y7" s="972"/>
      <c r="Z7" s="972"/>
      <c r="AA7" s="972"/>
      <c r="AB7" s="972"/>
      <c r="AC7" s="972"/>
      <c r="AD7" s="972"/>
      <c r="AE7" s="972"/>
      <c r="AF7" s="972"/>
      <c r="AG7" s="972"/>
    </row>
    <row r="8" spans="1:33" s="714" customFormat="1" ht="9" customHeight="1">
      <c r="A8" s="1254">
        <v>1635</v>
      </c>
      <c r="B8" s="1254">
        <v>1636</v>
      </c>
      <c r="R8" s="972"/>
      <c r="S8" s="972"/>
      <c r="T8" s="972"/>
      <c r="U8" s="972"/>
      <c r="V8" s="972"/>
      <c r="W8" s="972"/>
      <c r="X8" s="972"/>
      <c r="Y8" s="972"/>
      <c r="Z8" s="972"/>
      <c r="AA8" s="972"/>
      <c r="AB8" s="972"/>
      <c r="AC8" s="972"/>
      <c r="AD8" s="972"/>
      <c r="AE8" s="972"/>
      <c r="AF8" s="972"/>
      <c r="AG8" s="972"/>
    </row>
    <row r="9" spans="1:33" s="714" customFormat="1">
      <c r="A9" s="2697" t="s">
        <v>9</v>
      </c>
      <c r="B9" s="2701" t="s">
        <v>10</v>
      </c>
      <c r="C9" s="2702"/>
      <c r="D9" s="2702"/>
      <c r="E9" s="2702"/>
      <c r="F9" s="2702"/>
      <c r="G9" s="2702"/>
      <c r="H9" s="2702"/>
      <c r="I9" s="2703"/>
      <c r="J9" s="2701" t="s">
        <v>11</v>
      </c>
      <c r="K9" s="2702"/>
      <c r="L9" s="2702"/>
      <c r="M9" s="2702"/>
      <c r="N9" s="2702"/>
      <c r="O9" s="2702"/>
      <c r="P9" s="2702"/>
      <c r="Q9" s="2703"/>
      <c r="R9" s="972"/>
      <c r="S9" s="972"/>
      <c r="T9" s="972"/>
      <c r="U9" s="972"/>
      <c r="V9" s="972"/>
      <c r="W9" s="972"/>
      <c r="X9" s="972"/>
      <c r="Y9" s="972"/>
      <c r="Z9" s="972"/>
      <c r="AA9" s="972"/>
      <c r="AB9" s="972"/>
      <c r="AC9" s="972"/>
      <c r="AD9" s="972"/>
      <c r="AE9" s="972"/>
      <c r="AF9" s="972"/>
      <c r="AG9" s="972"/>
    </row>
    <row r="10" spans="1:33" s="714" customFormat="1">
      <c r="A10" s="2698"/>
      <c r="B10" s="2695" t="s">
        <v>147</v>
      </c>
      <c r="C10" s="2696"/>
      <c r="D10" s="2696"/>
      <c r="E10" s="2704"/>
      <c r="F10" s="2695" t="s">
        <v>148</v>
      </c>
      <c r="G10" s="2097"/>
      <c r="H10" s="2097"/>
      <c r="I10" s="2098"/>
      <c r="J10" s="2695" t="s">
        <v>147</v>
      </c>
      <c r="K10" s="2696"/>
      <c r="L10" s="2696"/>
      <c r="M10" s="2704"/>
      <c r="N10" s="2695" t="s">
        <v>148</v>
      </c>
      <c r="O10" s="2696"/>
      <c r="P10" s="2696"/>
      <c r="Q10" s="2704"/>
      <c r="R10" s="972"/>
      <c r="S10" s="972"/>
      <c r="T10" s="972"/>
      <c r="U10" s="972"/>
      <c r="V10" s="972"/>
      <c r="W10" s="972"/>
      <c r="X10" s="972"/>
      <c r="Y10" s="972"/>
      <c r="Z10" s="972"/>
      <c r="AA10" s="972"/>
      <c r="AB10" s="972"/>
      <c r="AC10" s="972"/>
      <c r="AD10" s="972"/>
      <c r="AE10" s="972"/>
      <c r="AF10" s="972"/>
      <c r="AG10" s="972"/>
    </row>
    <row r="11" spans="1:33" s="714" customFormat="1">
      <c r="A11" s="2698"/>
      <c r="B11" s="2695" t="s">
        <v>14</v>
      </c>
      <c r="C11" s="2696"/>
      <c r="E11" s="719">
        <v>12000</v>
      </c>
      <c r="F11" s="2695" t="s">
        <v>14</v>
      </c>
      <c r="G11" s="2696"/>
      <c r="H11" s="718"/>
      <c r="I11" s="719">
        <v>12000</v>
      </c>
      <c r="J11" s="2695" t="s">
        <v>14</v>
      </c>
      <c r="K11" s="2696"/>
      <c r="L11" s="718"/>
      <c r="M11" s="719">
        <f>E11</f>
        <v>12000</v>
      </c>
      <c r="N11" s="2695" t="s">
        <v>14</v>
      </c>
      <c r="O11" s="2696"/>
      <c r="P11" s="718"/>
      <c r="Q11" s="719">
        <f>I11</f>
        <v>12000</v>
      </c>
      <c r="R11" s="972"/>
      <c r="S11" s="972"/>
      <c r="T11" s="972"/>
      <c r="U11" s="972"/>
      <c r="V11" s="972"/>
      <c r="W11" s="972"/>
      <c r="X11" s="972"/>
      <c r="Y11" s="972"/>
      <c r="Z11" s="972"/>
      <c r="AA11" s="972"/>
      <c r="AB11" s="972"/>
      <c r="AC11" s="972"/>
      <c r="AD11" s="972"/>
      <c r="AE11" s="972"/>
      <c r="AF11" s="972"/>
      <c r="AG11" s="972"/>
    </row>
    <row r="12" spans="1:33" s="721" customFormat="1" ht="35.25" customHeight="1">
      <c r="A12" s="2699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>
      <c r="A14" s="724">
        <v>0</v>
      </c>
      <c r="B14" s="1116"/>
      <c r="C14" s="1631"/>
      <c r="D14" s="1631"/>
      <c r="E14" s="1781">
        <v>2401</v>
      </c>
      <c r="F14" s="1604"/>
      <c r="G14" s="1631"/>
      <c r="H14" s="1631"/>
      <c r="I14" s="1781">
        <v>0</v>
      </c>
      <c r="J14" s="1604"/>
      <c r="K14" s="1631"/>
      <c r="L14" s="1631"/>
      <c r="M14" s="1781">
        <v>561</v>
      </c>
      <c r="N14" s="1604"/>
      <c r="O14" s="1631"/>
      <c r="P14" s="1631"/>
      <c r="Q14" s="1781">
        <v>0</v>
      </c>
    </row>
    <row r="15" spans="1:33" s="1387" customFormat="1" ht="15">
      <c r="A15" s="1384">
        <v>1</v>
      </c>
      <c r="B15" s="1116"/>
      <c r="C15" s="1631"/>
      <c r="D15" s="1631"/>
      <c r="E15" s="1781">
        <v>2187</v>
      </c>
      <c r="F15" s="1604"/>
      <c r="G15" s="1631"/>
      <c r="H15" s="1631"/>
      <c r="I15" s="1781">
        <v>0</v>
      </c>
      <c r="J15" s="1604"/>
      <c r="K15" s="1631"/>
      <c r="L15" s="1631"/>
      <c r="M15" s="1781">
        <v>510</v>
      </c>
      <c r="N15" s="1604"/>
      <c r="O15" s="1631"/>
      <c r="P15" s="1631"/>
      <c r="Q15" s="1781">
        <v>0</v>
      </c>
    </row>
    <row r="16" spans="1:33" s="721" customFormat="1" ht="15">
      <c r="A16" s="724">
        <v>2</v>
      </c>
      <c r="B16" s="1116"/>
      <c r="C16" s="1631"/>
      <c r="D16" s="1631"/>
      <c r="E16" s="1781">
        <v>2047</v>
      </c>
      <c r="F16" s="1604"/>
      <c r="G16" s="1631"/>
      <c r="H16" s="1631"/>
      <c r="I16" s="1781">
        <v>0</v>
      </c>
      <c r="J16" s="1604"/>
      <c r="K16" s="1631"/>
      <c r="L16" s="1631"/>
      <c r="M16" s="1781">
        <v>481</v>
      </c>
      <c r="N16" s="1604"/>
      <c r="O16" s="1631"/>
      <c r="P16" s="1631"/>
      <c r="Q16" s="1781">
        <v>0</v>
      </c>
    </row>
    <row r="17" spans="1:17" s="721" customFormat="1" ht="15">
      <c r="A17" s="724">
        <v>3</v>
      </c>
      <c r="B17" s="1116"/>
      <c r="C17" s="1631"/>
      <c r="D17" s="1631"/>
      <c r="E17" s="1781">
        <v>1970</v>
      </c>
      <c r="F17" s="1604"/>
      <c r="G17" s="1631"/>
      <c r="H17" s="1631"/>
      <c r="I17" s="1781">
        <v>0</v>
      </c>
      <c r="J17" s="1604"/>
      <c r="K17" s="1631"/>
      <c r="L17" s="1631"/>
      <c r="M17" s="1781">
        <v>466</v>
      </c>
      <c r="N17" s="1604"/>
      <c r="O17" s="1631"/>
      <c r="P17" s="1631"/>
      <c r="Q17" s="1781">
        <v>0</v>
      </c>
    </row>
    <row r="18" spans="1:17" s="721" customFormat="1" ht="15">
      <c r="A18" s="724">
        <v>4</v>
      </c>
      <c r="B18" s="1116"/>
      <c r="C18" s="1631"/>
      <c r="D18" s="1631"/>
      <c r="E18" s="1781">
        <v>1987</v>
      </c>
      <c r="F18" s="1604"/>
      <c r="G18" s="1631"/>
      <c r="H18" s="1631"/>
      <c r="I18" s="1781">
        <v>0</v>
      </c>
      <c r="J18" s="1604"/>
      <c r="K18" s="1631"/>
      <c r="L18" s="1631"/>
      <c r="M18" s="1781">
        <v>454</v>
      </c>
      <c r="N18" s="1604"/>
      <c r="O18" s="1631"/>
      <c r="P18" s="1631"/>
      <c r="Q18" s="1781">
        <v>0</v>
      </c>
    </row>
    <row r="19" spans="1:17" s="721" customFormat="1" ht="15">
      <c r="A19" s="724">
        <v>5</v>
      </c>
      <c r="B19" s="1116"/>
      <c r="C19" s="1631"/>
      <c r="D19" s="1631"/>
      <c r="E19" s="1781">
        <v>2294</v>
      </c>
      <c r="F19" s="1604"/>
      <c r="G19" s="1631"/>
      <c r="H19" s="1631"/>
      <c r="I19" s="1781">
        <v>0</v>
      </c>
      <c r="J19" s="1604"/>
      <c r="K19" s="1631"/>
      <c r="L19" s="1631"/>
      <c r="M19" s="1781">
        <v>472</v>
      </c>
      <c r="N19" s="1604"/>
      <c r="O19" s="1631"/>
      <c r="P19" s="1631"/>
      <c r="Q19" s="1781">
        <v>0</v>
      </c>
    </row>
    <row r="20" spans="1:17" s="721" customFormat="1" ht="15">
      <c r="A20" s="724">
        <v>6</v>
      </c>
      <c r="B20" s="1116"/>
      <c r="C20" s="1631"/>
      <c r="D20" s="1631"/>
      <c r="E20" s="1781">
        <v>2659</v>
      </c>
      <c r="F20" s="1604"/>
      <c r="G20" s="1631"/>
      <c r="H20" s="1631"/>
      <c r="I20" s="1781">
        <v>0</v>
      </c>
      <c r="J20" s="1604"/>
      <c r="K20" s="1631"/>
      <c r="L20" s="1631"/>
      <c r="M20" s="1781">
        <v>539</v>
      </c>
      <c r="N20" s="1604"/>
      <c r="O20" s="1631"/>
      <c r="P20" s="1631"/>
      <c r="Q20" s="1781">
        <v>0</v>
      </c>
    </row>
    <row r="21" spans="1:17" s="721" customFormat="1" ht="15">
      <c r="A21" s="724">
        <v>7</v>
      </c>
      <c r="B21" s="1116"/>
      <c r="C21" s="1631"/>
      <c r="D21" s="1631"/>
      <c r="E21" s="1781">
        <v>3129</v>
      </c>
      <c r="F21" s="1604"/>
      <c r="G21" s="1631"/>
      <c r="H21" s="1631"/>
      <c r="I21" s="1781">
        <v>0</v>
      </c>
      <c r="J21" s="1604"/>
      <c r="K21" s="1631"/>
      <c r="L21" s="1631"/>
      <c r="M21" s="1781">
        <v>645</v>
      </c>
      <c r="N21" s="1604"/>
      <c r="O21" s="1631"/>
      <c r="P21" s="1631"/>
      <c r="Q21" s="1781">
        <v>0</v>
      </c>
    </row>
    <row r="22" spans="1:17" s="721" customFormat="1" ht="15">
      <c r="A22" s="724">
        <v>8</v>
      </c>
      <c r="B22" s="1116"/>
      <c r="C22" s="1631"/>
      <c r="D22" s="1631"/>
      <c r="E22" s="1781">
        <v>3569</v>
      </c>
      <c r="F22" s="1604"/>
      <c r="G22" s="1631"/>
      <c r="H22" s="1631"/>
      <c r="I22" s="1781">
        <v>0</v>
      </c>
      <c r="J22" s="1604"/>
      <c r="K22" s="1631"/>
      <c r="L22" s="1631"/>
      <c r="M22" s="1781">
        <v>814</v>
      </c>
      <c r="N22" s="1604"/>
      <c r="O22" s="1631"/>
      <c r="P22" s="1631"/>
      <c r="Q22" s="1781">
        <v>0</v>
      </c>
    </row>
    <row r="23" spans="1:17" s="721" customFormat="1" ht="15">
      <c r="A23" s="724">
        <v>9</v>
      </c>
      <c r="B23" s="1116"/>
      <c r="C23" s="1631"/>
      <c r="D23" s="1631"/>
      <c r="E23" s="1781">
        <v>3805</v>
      </c>
      <c r="F23" s="1604"/>
      <c r="G23" s="1631"/>
      <c r="H23" s="1631"/>
      <c r="I23" s="1781">
        <v>0</v>
      </c>
      <c r="J23" s="1604"/>
      <c r="K23" s="1631"/>
      <c r="L23" s="1631"/>
      <c r="M23" s="1781">
        <v>866</v>
      </c>
      <c r="N23" s="1604"/>
      <c r="O23" s="1631"/>
      <c r="P23" s="1631"/>
      <c r="Q23" s="1781">
        <v>0</v>
      </c>
    </row>
    <row r="24" spans="1:17" s="721" customFormat="1" ht="15">
      <c r="A24" s="724">
        <v>10</v>
      </c>
      <c r="B24" s="1116"/>
      <c r="C24" s="1631"/>
      <c r="D24" s="1631"/>
      <c r="E24" s="1781">
        <v>3887</v>
      </c>
      <c r="F24" s="1604"/>
      <c r="G24" s="1631"/>
      <c r="H24" s="1631"/>
      <c r="I24" s="1781">
        <v>0</v>
      </c>
      <c r="J24" s="1604"/>
      <c r="K24" s="1631"/>
      <c r="L24" s="1631"/>
      <c r="M24" s="1781">
        <v>947</v>
      </c>
      <c r="N24" s="1604"/>
      <c r="O24" s="1631"/>
      <c r="P24" s="1631"/>
      <c r="Q24" s="1781">
        <v>0</v>
      </c>
    </row>
    <row r="25" spans="1:17" s="721" customFormat="1" ht="15">
      <c r="A25" s="724">
        <v>11</v>
      </c>
      <c r="B25" s="1116"/>
      <c r="C25" s="1631"/>
      <c r="D25" s="1631"/>
      <c r="E25" s="1781">
        <v>4103</v>
      </c>
      <c r="F25" s="1604"/>
      <c r="G25" s="1631"/>
      <c r="H25" s="1631"/>
      <c r="I25" s="1781">
        <v>0</v>
      </c>
      <c r="J25" s="1604"/>
      <c r="K25" s="1631"/>
      <c r="L25" s="1631"/>
      <c r="M25" s="1781">
        <v>937</v>
      </c>
      <c r="N25" s="1604"/>
      <c r="O25" s="1631"/>
      <c r="P25" s="1631"/>
      <c r="Q25" s="1781">
        <v>0</v>
      </c>
    </row>
    <row r="26" spans="1:17" s="721" customFormat="1" ht="15">
      <c r="A26" s="724">
        <v>12</v>
      </c>
      <c r="B26" s="1116"/>
      <c r="C26" s="1631"/>
      <c r="D26" s="1631"/>
      <c r="E26" s="1781">
        <v>4442</v>
      </c>
      <c r="F26" s="1604"/>
      <c r="G26" s="1631"/>
      <c r="H26" s="1631"/>
      <c r="I26" s="1781">
        <v>0</v>
      </c>
      <c r="J26" s="1604"/>
      <c r="K26" s="1631"/>
      <c r="L26" s="1631"/>
      <c r="M26" s="1781">
        <v>1017</v>
      </c>
      <c r="N26" s="1604"/>
      <c r="O26" s="1631"/>
      <c r="P26" s="1631"/>
      <c r="Q26" s="1781">
        <v>0</v>
      </c>
    </row>
    <row r="27" spans="1:17" s="721" customFormat="1" ht="15">
      <c r="A27" s="724">
        <v>13</v>
      </c>
      <c r="B27" s="1116"/>
      <c r="C27" s="1631"/>
      <c r="D27" s="1631"/>
      <c r="E27" s="1781">
        <v>3978</v>
      </c>
      <c r="F27" s="1604"/>
      <c r="G27" s="1631"/>
      <c r="H27" s="1631"/>
      <c r="I27" s="1781">
        <v>0</v>
      </c>
      <c r="J27" s="1604"/>
      <c r="K27" s="1631"/>
      <c r="L27" s="1631"/>
      <c r="M27" s="1781">
        <v>906</v>
      </c>
      <c r="N27" s="1604"/>
      <c r="O27" s="1631"/>
      <c r="P27" s="1631"/>
      <c r="Q27" s="1781">
        <v>0</v>
      </c>
    </row>
    <row r="28" spans="1:17" s="721" customFormat="1" ht="15">
      <c r="A28" s="724">
        <v>14</v>
      </c>
      <c r="B28" s="1116"/>
      <c r="C28" s="1631"/>
      <c r="D28" s="1631"/>
      <c r="E28" s="1781">
        <v>3849</v>
      </c>
      <c r="F28" s="1604"/>
      <c r="G28" s="1631"/>
      <c r="H28" s="1631"/>
      <c r="I28" s="1781">
        <v>0</v>
      </c>
      <c r="J28" s="1604"/>
      <c r="K28" s="1631"/>
      <c r="L28" s="1631"/>
      <c r="M28" s="1781">
        <v>962</v>
      </c>
      <c r="N28" s="1604"/>
      <c r="O28" s="1631"/>
      <c r="P28" s="1631"/>
      <c r="Q28" s="1781">
        <v>0</v>
      </c>
    </row>
    <row r="29" spans="1:17" s="721" customFormat="1" ht="15">
      <c r="A29" s="724">
        <v>15</v>
      </c>
      <c r="B29" s="1116"/>
      <c r="C29" s="1631"/>
      <c r="D29" s="1631"/>
      <c r="E29" s="1781">
        <v>3762</v>
      </c>
      <c r="F29" s="1604"/>
      <c r="G29" s="1631"/>
      <c r="H29" s="1631"/>
      <c r="I29" s="1781">
        <v>0</v>
      </c>
      <c r="J29" s="1604"/>
      <c r="K29" s="1631"/>
      <c r="L29" s="1631"/>
      <c r="M29" s="1781">
        <v>952</v>
      </c>
      <c r="N29" s="1604"/>
      <c r="O29" s="1631"/>
      <c r="P29" s="1631"/>
      <c r="Q29" s="1781">
        <v>0</v>
      </c>
    </row>
    <row r="30" spans="1:17" s="721" customFormat="1" ht="15">
      <c r="A30" s="724">
        <v>16</v>
      </c>
      <c r="B30" s="1116"/>
      <c r="C30" s="1631"/>
      <c r="D30" s="1631"/>
      <c r="E30" s="1781">
        <v>3741</v>
      </c>
      <c r="F30" s="1604"/>
      <c r="G30" s="1631"/>
      <c r="H30" s="1631"/>
      <c r="I30" s="1781">
        <v>0</v>
      </c>
      <c r="J30" s="1604"/>
      <c r="K30" s="1631"/>
      <c r="L30" s="1631"/>
      <c r="M30" s="1781">
        <v>943</v>
      </c>
      <c r="N30" s="1604"/>
      <c r="O30" s="1631"/>
      <c r="P30" s="1631"/>
      <c r="Q30" s="1781">
        <v>0</v>
      </c>
    </row>
    <row r="31" spans="1:17" s="725" customFormat="1" ht="15">
      <c r="A31" s="724">
        <v>17</v>
      </c>
      <c r="B31" s="1116"/>
      <c r="C31" s="1631"/>
      <c r="D31" s="1631"/>
      <c r="E31" s="1781">
        <v>3645</v>
      </c>
      <c r="F31" s="1604"/>
      <c r="G31" s="1631"/>
      <c r="H31" s="1631"/>
      <c r="I31" s="1781">
        <v>0</v>
      </c>
      <c r="J31" s="1604"/>
      <c r="K31" s="1631"/>
      <c r="L31" s="1631"/>
      <c r="M31" s="1781">
        <v>863</v>
      </c>
      <c r="N31" s="1604"/>
      <c r="O31" s="1631"/>
      <c r="P31" s="1631"/>
      <c r="Q31" s="1781">
        <v>0</v>
      </c>
    </row>
    <row r="32" spans="1:17" s="725" customFormat="1" ht="15">
      <c r="A32" s="724">
        <v>18</v>
      </c>
      <c r="B32" s="1116"/>
      <c r="C32" s="1631"/>
      <c r="D32" s="1631"/>
      <c r="E32" s="1781">
        <v>3713</v>
      </c>
      <c r="F32" s="1604"/>
      <c r="G32" s="1631"/>
      <c r="H32" s="1631"/>
      <c r="I32" s="1781">
        <v>0</v>
      </c>
      <c r="J32" s="1604"/>
      <c r="K32" s="1631"/>
      <c r="L32" s="1631"/>
      <c r="M32" s="1781">
        <v>857</v>
      </c>
      <c r="N32" s="1604"/>
      <c r="O32" s="1631"/>
      <c r="P32" s="1631"/>
      <c r="Q32" s="1781">
        <v>0</v>
      </c>
    </row>
    <row r="33" spans="1:33" s="725" customFormat="1" ht="15">
      <c r="A33" s="724">
        <v>19</v>
      </c>
      <c r="B33" s="1116"/>
      <c r="C33" s="1631"/>
      <c r="D33" s="1631"/>
      <c r="E33" s="1781">
        <v>3726</v>
      </c>
      <c r="F33" s="1604"/>
      <c r="G33" s="1631"/>
      <c r="H33" s="1631"/>
      <c r="I33" s="1781">
        <v>0</v>
      </c>
      <c r="J33" s="1604"/>
      <c r="K33" s="1631"/>
      <c r="L33" s="1631"/>
      <c r="M33" s="1781">
        <v>823</v>
      </c>
      <c r="N33" s="1604"/>
      <c r="O33" s="1631"/>
      <c r="P33" s="1631"/>
      <c r="Q33" s="1781">
        <v>0</v>
      </c>
    </row>
    <row r="34" spans="1:33" s="725" customFormat="1" ht="15">
      <c r="A34" s="724">
        <v>20</v>
      </c>
      <c r="B34" s="1116"/>
      <c r="C34" s="1631"/>
      <c r="D34" s="1631"/>
      <c r="E34" s="1781">
        <v>3632</v>
      </c>
      <c r="F34" s="1604"/>
      <c r="G34" s="1631"/>
      <c r="H34" s="1631"/>
      <c r="I34" s="1781">
        <v>0</v>
      </c>
      <c r="J34" s="1604"/>
      <c r="K34" s="1631"/>
      <c r="L34" s="1631"/>
      <c r="M34" s="1781">
        <v>815</v>
      </c>
      <c r="N34" s="1604"/>
      <c r="O34" s="1631"/>
      <c r="P34" s="1631"/>
      <c r="Q34" s="1781">
        <v>0</v>
      </c>
    </row>
    <row r="35" spans="1:33" s="725" customFormat="1" ht="15">
      <c r="A35" s="724">
        <v>21</v>
      </c>
      <c r="B35" s="1116"/>
      <c r="C35" s="1631"/>
      <c r="D35" s="1631"/>
      <c r="E35" s="1781">
        <v>3502</v>
      </c>
      <c r="F35" s="1604"/>
      <c r="G35" s="1631"/>
      <c r="H35" s="1631"/>
      <c r="I35" s="1781">
        <v>0</v>
      </c>
      <c r="J35" s="1604"/>
      <c r="K35" s="1631"/>
      <c r="L35" s="1631"/>
      <c r="M35" s="1781">
        <v>769</v>
      </c>
      <c r="N35" s="1604"/>
      <c r="O35" s="1631"/>
      <c r="P35" s="1631"/>
      <c r="Q35" s="1781">
        <v>0</v>
      </c>
    </row>
    <row r="36" spans="1:33" s="725" customFormat="1" ht="15">
      <c r="A36" s="724">
        <v>22</v>
      </c>
      <c r="B36" s="1116"/>
      <c r="C36" s="1631"/>
      <c r="D36" s="1631"/>
      <c r="E36" s="1781">
        <v>3331</v>
      </c>
      <c r="F36" s="1604"/>
      <c r="G36" s="1631"/>
      <c r="H36" s="1631"/>
      <c r="I36" s="1781">
        <v>0</v>
      </c>
      <c r="J36" s="1604"/>
      <c r="K36" s="1631"/>
      <c r="L36" s="1631"/>
      <c r="M36" s="1781">
        <v>728</v>
      </c>
      <c r="N36" s="1604"/>
      <c r="O36" s="1631"/>
      <c r="P36" s="1631"/>
      <c r="Q36" s="1781">
        <v>0</v>
      </c>
    </row>
    <row r="37" spans="1:33" s="725" customFormat="1" ht="15">
      <c r="A37" s="724">
        <v>23</v>
      </c>
      <c r="B37" s="1116"/>
      <c r="C37" s="1631"/>
      <c r="D37" s="1631"/>
      <c r="E37" s="1781">
        <v>2827</v>
      </c>
      <c r="F37" s="1604"/>
      <c r="G37" s="1631"/>
      <c r="H37" s="1631"/>
      <c r="I37" s="1781">
        <v>0</v>
      </c>
      <c r="J37" s="1604"/>
      <c r="K37" s="1631"/>
      <c r="L37" s="1631"/>
      <c r="M37" s="1781">
        <v>669</v>
      </c>
      <c r="N37" s="1604"/>
      <c r="O37" s="1631"/>
      <c r="P37" s="1631"/>
      <c r="Q37" s="1781">
        <v>0</v>
      </c>
    </row>
    <row r="38" spans="1:33" s="725" customFormat="1" ht="15">
      <c r="A38" s="724" t="s">
        <v>19</v>
      </c>
      <c r="B38" s="1151"/>
      <c r="C38" s="1632"/>
      <c r="D38" s="1632"/>
      <c r="E38" s="1633">
        <f>SUM(E14:E37)</f>
        <v>78186</v>
      </c>
      <c r="F38" s="1632"/>
      <c r="G38" s="1632"/>
      <c r="H38" s="1632"/>
      <c r="I38" s="1633">
        <f>SUM(I14:I37)</f>
        <v>0</v>
      </c>
      <c r="J38" s="1632"/>
      <c r="K38" s="1632"/>
      <c r="L38" s="1632"/>
      <c r="M38" s="1633">
        <f>SUM(M14:M37)</f>
        <v>17996</v>
      </c>
      <c r="N38" s="1632"/>
      <c r="O38" s="1632"/>
      <c r="P38" s="1632"/>
      <c r="Q38" s="1633">
        <f>SUM(Q14:Q37)</f>
        <v>0</v>
      </c>
    </row>
    <row r="39" spans="1:33" s="714" customFormat="1" ht="12.75" customHeight="1">
      <c r="A39" s="714" t="s">
        <v>20</v>
      </c>
      <c r="R39" s="972"/>
      <c r="S39" s="972"/>
      <c r="T39" s="972"/>
      <c r="U39" s="972"/>
      <c r="V39" s="972"/>
      <c r="W39" s="972"/>
      <c r="X39" s="972"/>
      <c r="Y39" s="972"/>
      <c r="Z39" s="972"/>
      <c r="AA39" s="972"/>
      <c r="AB39" s="972"/>
      <c r="AC39" s="972"/>
      <c r="AD39" s="972"/>
      <c r="AE39" s="972"/>
      <c r="AF39" s="972"/>
      <c r="AG39" s="972"/>
    </row>
    <row r="40" spans="1:33" s="714" customFormat="1" ht="12.75" customHeight="1">
      <c r="A40" s="714" t="s">
        <v>21</v>
      </c>
      <c r="R40" s="972"/>
      <c r="S40" s="972"/>
      <c r="T40" s="972"/>
      <c r="U40" s="972"/>
      <c r="V40" s="972"/>
      <c r="W40" s="972"/>
      <c r="X40" s="972"/>
      <c r="Y40" s="972"/>
      <c r="Z40" s="972"/>
      <c r="AA40" s="972"/>
      <c r="AB40" s="972"/>
      <c r="AC40" s="972"/>
      <c r="AD40" s="972"/>
      <c r="AE40" s="972"/>
      <c r="AF40" s="972"/>
      <c r="AG40" s="972"/>
    </row>
    <row r="41" spans="1:33">
      <c r="A41" s="714" t="s">
        <v>563</v>
      </c>
      <c r="K41" s="714"/>
      <c r="L41" s="714"/>
      <c r="M41" s="714"/>
      <c r="N41" s="714"/>
      <c r="O41" s="714"/>
      <c r="P41" s="714"/>
      <c r="Q41" s="714"/>
      <c r="R41" s="973"/>
      <c r="S41" s="973"/>
      <c r="T41" s="973"/>
      <c r="U41" s="973"/>
      <c r="V41" s="973"/>
      <c r="W41" s="973"/>
      <c r="X41" s="973"/>
      <c r="Y41" s="973"/>
      <c r="Z41" s="973"/>
      <c r="AA41" s="973"/>
      <c r="AB41" s="973"/>
      <c r="AC41" s="973"/>
      <c r="AD41" s="973"/>
      <c r="AE41" s="973"/>
      <c r="AF41" s="973"/>
      <c r="AG41" s="973"/>
    </row>
    <row r="42" spans="1:33">
      <c r="A42" s="714" t="s">
        <v>23</v>
      </c>
      <c r="R42" s="973"/>
      <c r="S42" s="973"/>
      <c r="T42" s="973"/>
      <c r="U42" s="973"/>
      <c r="V42" s="973"/>
      <c r="W42" s="973"/>
      <c r="X42" s="973"/>
      <c r="Y42" s="973"/>
      <c r="Z42" s="973"/>
      <c r="AA42" s="973"/>
      <c r="AB42" s="973"/>
      <c r="AC42" s="973"/>
      <c r="AD42" s="973"/>
      <c r="AE42" s="973"/>
      <c r="AF42" s="973"/>
      <c r="AG42" s="973"/>
    </row>
    <row r="43" spans="1:33">
      <c r="R43" s="973"/>
      <c r="S43" s="973"/>
      <c r="T43" s="973"/>
      <c r="U43" s="973"/>
      <c r="V43" s="973"/>
      <c r="W43" s="973"/>
      <c r="X43" s="973"/>
      <c r="Y43" s="973"/>
      <c r="Z43" s="973"/>
      <c r="AA43" s="973"/>
      <c r="AB43" s="973"/>
      <c r="AC43" s="973"/>
      <c r="AD43" s="973"/>
      <c r="AE43" s="973"/>
      <c r="AF43" s="973"/>
      <c r="AG43" s="973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9">
    <tabColor rgb="FF92D050"/>
  </sheetPr>
  <dimension ref="A1:AG43"/>
  <sheetViews>
    <sheetView zoomScale="85" zoomScaleNormal="85" workbookViewId="0">
      <selection activeCell="AE45" sqref="AE45"/>
    </sheetView>
  </sheetViews>
  <sheetFormatPr defaultColWidth="9.140625" defaultRowHeight="12.75"/>
  <cols>
    <col min="1" max="1" width="5.42578125" style="726" customWidth="1"/>
    <col min="2" max="3" width="11.28515625" style="726" customWidth="1"/>
    <col min="4" max="4" width="11.28515625" style="726" hidden="1" customWidth="1"/>
    <col min="5" max="7" width="11.28515625" style="726" customWidth="1"/>
    <col min="8" max="8" width="11.28515625" style="726" hidden="1" customWidth="1"/>
    <col min="9" max="11" width="11.28515625" style="726" customWidth="1"/>
    <col min="12" max="12" width="11.28515625" style="726" hidden="1" customWidth="1"/>
    <col min="13" max="15" width="11.28515625" style="726" customWidth="1"/>
    <col min="16" max="16" width="11.28515625" style="726" hidden="1" customWidth="1"/>
    <col min="17" max="17" width="11.28515625" style="726" customWidth="1"/>
    <col min="18" max="16384" width="9.140625" style="726"/>
  </cols>
  <sheetData>
    <row r="1" spans="1:33" s="714" customFormat="1" ht="18.75" customHeight="1">
      <c r="B1" s="2694" t="s">
        <v>405</v>
      </c>
      <c r="C1" s="2083"/>
      <c r="D1" s="2083"/>
      <c r="E1" s="2083"/>
      <c r="F1" s="2083"/>
      <c r="J1" s="730" t="s">
        <v>171</v>
      </c>
      <c r="N1" s="2689" t="s">
        <v>145</v>
      </c>
      <c r="O1" s="2689"/>
      <c r="P1" s="2689"/>
      <c r="Q1" s="2689"/>
      <c r="R1" s="972"/>
      <c r="S1" s="972"/>
      <c r="T1" s="972"/>
      <c r="U1" s="972"/>
      <c r="V1" s="972"/>
      <c r="W1" s="972"/>
      <c r="X1" s="972"/>
      <c r="Y1" s="972"/>
      <c r="Z1" s="972"/>
      <c r="AA1" s="972"/>
      <c r="AB1" s="972"/>
      <c r="AC1" s="972"/>
      <c r="AD1" s="972"/>
      <c r="AE1" s="972"/>
      <c r="AF1" s="972"/>
      <c r="AG1" s="972"/>
    </row>
    <row r="2" spans="1:33" s="714" customFormat="1" ht="10.5" customHeight="1">
      <c r="B2" s="2690" t="s">
        <v>1</v>
      </c>
      <c r="C2" s="2090"/>
      <c r="D2" s="2090"/>
      <c r="E2" s="2090"/>
      <c r="F2" s="2090"/>
      <c r="I2" s="714" t="s">
        <v>28</v>
      </c>
      <c r="N2" s="2690" t="s">
        <v>2</v>
      </c>
      <c r="O2" s="2691"/>
      <c r="P2" s="2691"/>
      <c r="Q2" s="2691"/>
      <c r="R2" s="972"/>
      <c r="S2" s="972"/>
      <c r="T2" s="972"/>
      <c r="U2" s="972"/>
      <c r="V2" s="972"/>
      <c r="W2" s="972"/>
      <c r="X2" s="972"/>
      <c r="Y2" s="972"/>
      <c r="Z2" s="972"/>
      <c r="AA2" s="972"/>
      <c r="AB2" s="972"/>
      <c r="AC2" s="972"/>
      <c r="AD2" s="972"/>
      <c r="AE2" s="972"/>
      <c r="AF2" s="972"/>
      <c r="AG2" s="972"/>
    </row>
    <row r="3" spans="1:33" s="714" customFormat="1" ht="13.5" customHeight="1">
      <c r="N3" s="714" t="s">
        <v>3</v>
      </c>
      <c r="R3" s="972"/>
      <c r="S3" s="972"/>
      <c r="T3" s="972"/>
      <c r="U3" s="972"/>
      <c r="V3" s="972"/>
      <c r="W3" s="972"/>
      <c r="X3" s="972"/>
      <c r="Y3" s="972"/>
      <c r="Z3" s="972"/>
      <c r="AA3" s="972"/>
      <c r="AB3" s="972"/>
      <c r="AC3" s="972"/>
      <c r="AD3" s="972"/>
      <c r="AE3" s="972"/>
      <c r="AF3" s="972"/>
      <c r="AG3" s="972"/>
    </row>
    <row r="4" spans="1:33" s="714" customFormat="1" ht="15" customHeight="1">
      <c r="B4" s="2693" t="s">
        <v>4</v>
      </c>
      <c r="C4" s="2083"/>
      <c r="D4" s="716"/>
      <c r="E4" s="972"/>
      <c r="F4" s="972"/>
      <c r="G4" s="972"/>
      <c r="H4" s="972"/>
      <c r="I4" s="904" t="s">
        <v>5</v>
      </c>
      <c r="J4" s="715"/>
      <c r="K4" s="715"/>
      <c r="L4" s="715"/>
      <c r="O4" s="714" t="s">
        <v>570</v>
      </c>
      <c r="R4" s="972"/>
      <c r="S4" s="972"/>
      <c r="T4" s="972"/>
      <c r="U4" s="972"/>
      <c r="V4" s="972"/>
      <c r="W4" s="972"/>
      <c r="X4" s="972"/>
      <c r="Y4" s="972"/>
      <c r="Z4" s="972"/>
      <c r="AA4" s="972"/>
      <c r="AB4" s="972"/>
      <c r="AC4" s="972"/>
      <c r="AD4" s="972"/>
      <c r="AE4" s="972"/>
      <c r="AF4" s="972"/>
      <c r="AG4" s="972"/>
    </row>
    <row r="5" spans="1:33" s="714" customFormat="1" ht="9.75" customHeight="1">
      <c r="B5" s="2692" t="s">
        <v>7</v>
      </c>
      <c r="C5" s="2081"/>
      <c r="D5" s="715"/>
      <c r="E5" s="715"/>
      <c r="R5" s="972"/>
      <c r="S5" s="972"/>
      <c r="T5" s="972"/>
      <c r="U5" s="972"/>
      <c r="V5" s="972"/>
      <c r="W5" s="972"/>
      <c r="X5" s="972"/>
      <c r="Y5" s="972"/>
      <c r="Z5" s="972"/>
      <c r="AA5" s="972"/>
      <c r="AB5" s="972"/>
      <c r="AC5" s="972"/>
      <c r="AD5" s="972"/>
      <c r="AE5" s="972"/>
      <c r="AF5" s="972"/>
      <c r="AG5" s="972"/>
    </row>
    <row r="6" spans="1:33" s="714" customFormat="1" ht="12" customHeight="1">
      <c r="A6" s="2700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72"/>
      <c r="S6" s="972"/>
      <c r="T6" s="972"/>
      <c r="U6" s="972"/>
      <c r="V6" s="972"/>
      <c r="W6" s="972"/>
      <c r="X6" s="972"/>
      <c r="Y6" s="972"/>
      <c r="Z6" s="972"/>
      <c r="AA6" s="972"/>
      <c r="AB6" s="972"/>
      <c r="AC6" s="972"/>
      <c r="AD6" s="972"/>
      <c r="AE6" s="972"/>
      <c r="AF6" s="972"/>
      <c r="AG6" s="972"/>
    </row>
    <row r="7" spans="1:33" s="714" customFormat="1" ht="15.75">
      <c r="A7" s="2700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72"/>
      <c r="S7" s="972"/>
      <c r="T7" s="972"/>
      <c r="U7" s="972"/>
      <c r="V7" s="972"/>
      <c r="W7" s="972"/>
      <c r="X7" s="972"/>
      <c r="Y7" s="972"/>
      <c r="Z7" s="972"/>
      <c r="AA7" s="972"/>
      <c r="AB7" s="972"/>
      <c r="AC7" s="972"/>
      <c r="AD7" s="972"/>
      <c r="AE7" s="972"/>
      <c r="AF7" s="972"/>
      <c r="AG7" s="972"/>
    </row>
    <row r="8" spans="1:33" s="714" customFormat="1" ht="9" customHeight="1">
      <c r="A8" s="1254">
        <v>1737</v>
      </c>
      <c r="B8" s="1254"/>
      <c r="R8" s="972"/>
      <c r="S8" s="972"/>
      <c r="T8" s="972"/>
      <c r="U8" s="972"/>
      <c r="V8" s="972"/>
      <c r="W8" s="972"/>
      <c r="X8" s="972"/>
      <c r="Y8" s="972"/>
      <c r="Z8" s="972"/>
      <c r="AA8" s="972"/>
      <c r="AB8" s="972"/>
      <c r="AC8" s="972"/>
      <c r="AD8" s="972"/>
      <c r="AE8" s="972"/>
      <c r="AF8" s="972"/>
      <c r="AG8" s="972"/>
    </row>
    <row r="9" spans="1:33" s="714" customFormat="1">
      <c r="A9" s="2697" t="s">
        <v>9</v>
      </c>
      <c r="B9" s="2701" t="s">
        <v>10</v>
      </c>
      <c r="C9" s="2702"/>
      <c r="D9" s="2702"/>
      <c r="E9" s="2702"/>
      <c r="F9" s="2702"/>
      <c r="G9" s="2702"/>
      <c r="H9" s="2702"/>
      <c r="I9" s="2703"/>
      <c r="J9" s="2701" t="s">
        <v>11</v>
      </c>
      <c r="K9" s="2702"/>
      <c r="L9" s="2702"/>
      <c r="M9" s="2702"/>
      <c r="N9" s="2702"/>
      <c r="O9" s="2702"/>
      <c r="P9" s="2702"/>
      <c r="Q9" s="2703"/>
      <c r="R9" s="972"/>
      <c r="S9" s="972"/>
      <c r="T9" s="972"/>
      <c r="U9" s="972"/>
      <c r="V9" s="972"/>
      <c r="W9" s="972"/>
      <c r="X9" s="972"/>
      <c r="Y9" s="972"/>
      <c r="Z9" s="972"/>
      <c r="AA9" s="972"/>
      <c r="AB9" s="972"/>
      <c r="AC9" s="972"/>
      <c r="AD9" s="972"/>
      <c r="AE9" s="972"/>
      <c r="AF9" s="972"/>
      <c r="AG9" s="972"/>
    </row>
    <row r="10" spans="1:33" s="714" customFormat="1">
      <c r="A10" s="2698"/>
      <c r="B10" s="2695" t="s">
        <v>416</v>
      </c>
      <c r="C10" s="2696"/>
      <c r="D10" s="2696"/>
      <c r="E10" s="2704"/>
      <c r="F10" s="2695"/>
      <c r="G10" s="2097"/>
      <c r="H10" s="2097"/>
      <c r="I10" s="2098"/>
      <c r="J10" s="2695" t="s">
        <v>416</v>
      </c>
      <c r="K10" s="2696"/>
      <c r="L10" s="2696"/>
      <c r="M10" s="2704"/>
      <c r="N10" s="2695"/>
      <c r="O10" s="2696"/>
      <c r="P10" s="2696"/>
      <c r="Q10" s="2704"/>
      <c r="R10" s="972"/>
      <c r="S10" s="972"/>
      <c r="T10" s="972"/>
      <c r="U10" s="972"/>
      <c r="V10" s="972"/>
      <c r="W10" s="972"/>
      <c r="X10" s="972"/>
      <c r="Y10" s="972"/>
      <c r="Z10" s="972"/>
      <c r="AA10" s="972"/>
      <c r="AB10" s="972"/>
      <c r="AC10" s="972"/>
      <c r="AD10" s="972"/>
      <c r="AE10" s="972"/>
      <c r="AF10" s="972"/>
      <c r="AG10" s="972"/>
    </row>
    <row r="11" spans="1:33" s="714" customFormat="1">
      <c r="A11" s="2698"/>
      <c r="B11" s="2695" t="s">
        <v>14</v>
      </c>
      <c r="C11" s="2696"/>
      <c r="E11" s="719"/>
      <c r="F11" s="2695" t="s">
        <v>14</v>
      </c>
      <c r="G11" s="2696"/>
      <c r="H11" s="718"/>
      <c r="I11" s="719"/>
      <c r="J11" s="2695" t="s">
        <v>14</v>
      </c>
      <c r="K11" s="2696"/>
      <c r="L11" s="718"/>
      <c r="M11" s="719"/>
      <c r="N11" s="2695" t="s">
        <v>14</v>
      </c>
      <c r="O11" s="2696"/>
      <c r="P11" s="718"/>
      <c r="Q11" s="719"/>
      <c r="R11" s="972"/>
      <c r="S11" s="972"/>
      <c r="T11" s="972"/>
      <c r="U11" s="972"/>
      <c r="V11" s="972"/>
      <c r="W11" s="972"/>
      <c r="X11" s="972"/>
      <c r="Y11" s="972"/>
      <c r="Z11" s="972"/>
      <c r="AA11" s="972"/>
      <c r="AB11" s="972"/>
      <c r="AC11" s="972"/>
      <c r="AD11" s="972"/>
      <c r="AE11" s="972"/>
      <c r="AF11" s="972"/>
      <c r="AG11" s="972"/>
    </row>
    <row r="12" spans="1:33" s="721" customFormat="1" ht="35.25" customHeight="1">
      <c r="A12" s="2699"/>
      <c r="B12" s="720" t="s">
        <v>16</v>
      </c>
      <c r="C12" s="720" t="s">
        <v>17</v>
      </c>
      <c r="D12" s="720"/>
      <c r="E12" s="720" t="s">
        <v>18</v>
      </c>
      <c r="F12" s="720" t="s">
        <v>16</v>
      </c>
      <c r="G12" s="720" t="s">
        <v>17</v>
      </c>
      <c r="H12" s="720"/>
      <c r="I12" s="720" t="s">
        <v>18</v>
      </c>
      <c r="J12" s="720" t="s">
        <v>16</v>
      </c>
      <c r="K12" s="720" t="s">
        <v>17</v>
      </c>
      <c r="L12" s="720"/>
      <c r="M12" s="720" t="s">
        <v>18</v>
      </c>
      <c r="N12" s="720" t="s">
        <v>16</v>
      </c>
      <c r="O12" s="720" t="s">
        <v>17</v>
      </c>
      <c r="P12" s="720"/>
      <c r="Q12" s="720" t="s">
        <v>18</v>
      </c>
    </row>
    <row r="13" spans="1:33" s="723" customFormat="1" ht="11.25">
      <c r="A13" s="722">
        <v>1</v>
      </c>
      <c r="B13" s="722">
        <v>2</v>
      </c>
      <c r="C13" s="722">
        <v>3</v>
      </c>
      <c r="D13" s="722"/>
      <c r="E13" s="722">
        <v>4</v>
      </c>
      <c r="F13" s="722">
        <v>5</v>
      </c>
      <c r="G13" s="722">
        <v>6</v>
      </c>
      <c r="H13" s="722"/>
      <c r="I13" s="722">
        <v>7</v>
      </c>
      <c r="J13" s="722">
        <v>8</v>
      </c>
      <c r="K13" s="722">
        <v>9</v>
      </c>
      <c r="L13" s="722"/>
      <c r="M13" s="722">
        <v>10</v>
      </c>
      <c r="N13" s="722">
        <v>11</v>
      </c>
      <c r="O13" s="722">
        <v>12</v>
      </c>
      <c r="P13" s="722"/>
      <c r="Q13" s="722">
        <v>13</v>
      </c>
    </row>
    <row r="14" spans="1:33" s="721" customFormat="1" ht="15">
      <c r="A14" s="724">
        <v>0</v>
      </c>
      <c r="B14" s="1116"/>
      <c r="C14" s="1631"/>
      <c r="D14" s="1631"/>
      <c r="E14" s="1631">
        <v>1336.8</v>
      </c>
      <c r="F14" s="1604"/>
      <c r="G14" s="1631"/>
      <c r="H14" s="1631"/>
      <c r="I14" s="1631"/>
      <c r="J14" s="1604"/>
      <c r="K14" s="1631"/>
      <c r="L14" s="1631"/>
      <c r="M14" s="1631">
        <v>231.6</v>
      </c>
      <c r="N14" s="1289"/>
      <c r="O14" s="1118"/>
      <c r="P14" s="1118"/>
      <c r="Q14" s="1309"/>
    </row>
    <row r="15" spans="1:33" s="1387" customFormat="1" ht="15">
      <c r="A15" s="1384">
        <v>1</v>
      </c>
      <c r="B15" s="1116"/>
      <c r="C15" s="1631"/>
      <c r="D15" s="1631"/>
      <c r="E15" s="1781">
        <v>1163.4000000000001</v>
      </c>
      <c r="F15" s="1835"/>
      <c r="G15" s="1836"/>
      <c r="H15" s="1836"/>
      <c r="I15" s="1536"/>
      <c r="J15" s="1835"/>
      <c r="K15" s="1836"/>
      <c r="L15" s="1836"/>
      <c r="M15" s="1781">
        <v>210.6</v>
      </c>
      <c r="N15" s="1376"/>
      <c r="O15" s="1385"/>
      <c r="P15" s="1386"/>
      <c r="Q15" s="1313"/>
    </row>
    <row r="16" spans="1:33" s="721" customFormat="1" ht="15">
      <c r="A16" s="724">
        <v>2</v>
      </c>
      <c r="B16" s="1116"/>
      <c r="C16" s="1631"/>
      <c r="D16" s="1631"/>
      <c r="E16" s="1781">
        <v>1085.4000000000001</v>
      </c>
      <c r="F16" s="1835"/>
      <c r="G16" s="1836"/>
      <c r="H16" s="1836"/>
      <c r="I16" s="1536"/>
      <c r="J16" s="1835"/>
      <c r="K16" s="1836"/>
      <c r="L16" s="1836"/>
      <c r="M16" s="1781">
        <v>212.4</v>
      </c>
      <c r="N16" s="1289"/>
      <c r="O16" s="1118"/>
      <c r="P16" s="1308"/>
      <c r="Q16" s="1313"/>
    </row>
    <row r="17" spans="1:17" s="721" customFormat="1" ht="15">
      <c r="A17" s="724">
        <v>3</v>
      </c>
      <c r="B17" s="1116"/>
      <c r="C17" s="1631"/>
      <c r="D17" s="1631"/>
      <c r="E17" s="1781">
        <v>1015.8000000000001</v>
      </c>
      <c r="F17" s="1835"/>
      <c r="G17" s="1836"/>
      <c r="H17" s="1836"/>
      <c r="I17" s="1536"/>
      <c r="J17" s="1835"/>
      <c r="K17" s="1836"/>
      <c r="L17" s="1836"/>
      <c r="M17" s="1781">
        <v>195</v>
      </c>
      <c r="N17" s="1289"/>
      <c r="O17" s="1118"/>
      <c r="P17" s="1308"/>
      <c r="Q17" s="1313"/>
    </row>
    <row r="18" spans="1:17" s="721" customFormat="1" ht="15">
      <c r="A18" s="724">
        <v>4</v>
      </c>
      <c r="B18" s="1116"/>
      <c r="C18" s="1631"/>
      <c r="D18" s="1631"/>
      <c r="E18" s="1781">
        <v>1011</v>
      </c>
      <c r="F18" s="1835"/>
      <c r="G18" s="1836"/>
      <c r="H18" s="1836"/>
      <c r="I18" s="1536"/>
      <c r="J18" s="1835"/>
      <c r="K18" s="1836"/>
      <c r="L18" s="1836"/>
      <c r="M18" s="1781">
        <v>188.4</v>
      </c>
      <c r="N18" s="1289"/>
      <c r="O18" s="1118"/>
      <c r="P18" s="1308"/>
      <c r="Q18" s="1313"/>
    </row>
    <row r="19" spans="1:17" s="721" customFormat="1" ht="15">
      <c r="A19" s="724">
        <v>5</v>
      </c>
      <c r="B19" s="1116"/>
      <c r="C19" s="1631"/>
      <c r="D19" s="1631"/>
      <c r="E19" s="1781">
        <v>1190.4000000000001</v>
      </c>
      <c r="F19" s="1835"/>
      <c r="G19" s="1836"/>
      <c r="H19" s="1836"/>
      <c r="I19" s="1536"/>
      <c r="J19" s="1835"/>
      <c r="K19" s="1836"/>
      <c r="L19" s="1836"/>
      <c r="M19" s="1781">
        <v>196.8</v>
      </c>
      <c r="N19" s="1289"/>
      <c r="O19" s="1118"/>
      <c r="P19" s="1308"/>
      <c r="Q19" s="1313"/>
    </row>
    <row r="20" spans="1:17" s="721" customFormat="1" ht="15">
      <c r="A20" s="724">
        <v>6</v>
      </c>
      <c r="B20" s="1116"/>
      <c r="C20" s="1631"/>
      <c r="D20" s="1631"/>
      <c r="E20" s="1781">
        <v>1477.8</v>
      </c>
      <c r="F20" s="1835"/>
      <c r="G20" s="1836"/>
      <c r="H20" s="1836"/>
      <c r="I20" s="1536"/>
      <c r="J20" s="1835"/>
      <c r="K20" s="1836"/>
      <c r="L20" s="1836"/>
      <c r="M20" s="1781">
        <v>218.4</v>
      </c>
      <c r="N20" s="1289"/>
      <c r="O20" s="1118"/>
      <c r="P20" s="1308"/>
      <c r="Q20" s="1313"/>
    </row>
    <row r="21" spans="1:17" s="721" customFormat="1" ht="15">
      <c r="A21" s="724">
        <v>7</v>
      </c>
      <c r="B21" s="1116"/>
      <c r="C21" s="1631"/>
      <c r="D21" s="1631"/>
      <c r="E21" s="1781">
        <v>1592.4</v>
      </c>
      <c r="F21" s="1835"/>
      <c r="G21" s="1836"/>
      <c r="H21" s="1836"/>
      <c r="I21" s="1536"/>
      <c r="J21" s="1835"/>
      <c r="K21" s="1836"/>
      <c r="L21" s="1836"/>
      <c r="M21" s="1781">
        <v>244.8</v>
      </c>
      <c r="N21" s="1289"/>
      <c r="O21" s="1118"/>
      <c r="P21" s="1308"/>
      <c r="Q21" s="1313"/>
    </row>
    <row r="22" spans="1:17" s="721" customFormat="1" ht="15">
      <c r="A22" s="724">
        <v>8</v>
      </c>
      <c r="B22" s="1116"/>
      <c r="C22" s="1631"/>
      <c r="D22" s="1631"/>
      <c r="E22" s="1781">
        <v>1719.6000000000001</v>
      </c>
      <c r="F22" s="1835"/>
      <c r="G22" s="1836"/>
      <c r="H22" s="1836"/>
      <c r="I22" s="1536"/>
      <c r="J22" s="1835"/>
      <c r="K22" s="1836"/>
      <c r="L22" s="1836"/>
      <c r="M22" s="1781">
        <v>241.8</v>
      </c>
      <c r="N22" s="1289"/>
      <c r="O22" s="1118"/>
      <c r="P22" s="1308"/>
      <c r="Q22" s="1313"/>
    </row>
    <row r="23" spans="1:17" s="721" customFormat="1" ht="15">
      <c r="A23" s="724">
        <v>9</v>
      </c>
      <c r="B23" s="1116"/>
      <c r="C23" s="1631"/>
      <c r="D23" s="1631"/>
      <c r="E23" s="1781">
        <v>1857.6000000000001</v>
      </c>
      <c r="F23" s="1835"/>
      <c r="G23" s="1836"/>
      <c r="H23" s="1836"/>
      <c r="I23" s="1536"/>
      <c r="J23" s="1835"/>
      <c r="K23" s="1836"/>
      <c r="L23" s="1836"/>
      <c r="M23" s="1781">
        <v>246.6</v>
      </c>
      <c r="N23" s="1289"/>
      <c r="O23" s="1118"/>
      <c r="P23" s="1308"/>
      <c r="Q23" s="1313"/>
    </row>
    <row r="24" spans="1:17" s="721" customFormat="1" ht="15">
      <c r="A24" s="724">
        <v>10</v>
      </c>
      <c r="B24" s="1116"/>
      <c r="C24" s="1631"/>
      <c r="D24" s="1631"/>
      <c r="E24" s="1781">
        <v>1954.8</v>
      </c>
      <c r="F24" s="1835"/>
      <c r="G24" s="1836"/>
      <c r="H24" s="1836"/>
      <c r="I24" s="1536"/>
      <c r="J24" s="1835"/>
      <c r="K24" s="1836"/>
      <c r="L24" s="1836"/>
      <c r="M24" s="1781">
        <v>285.60000000000002</v>
      </c>
      <c r="N24" s="1289"/>
      <c r="O24" s="1118"/>
      <c r="P24" s="1308"/>
      <c r="Q24" s="1313"/>
    </row>
    <row r="25" spans="1:17" s="721" customFormat="1" ht="15">
      <c r="A25" s="724">
        <v>11</v>
      </c>
      <c r="B25" s="1116"/>
      <c r="C25" s="1631"/>
      <c r="D25" s="1631"/>
      <c r="E25" s="1781">
        <v>455.40000000000003</v>
      </c>
      <c r="F25" s="1835"/>
      <c r="G25" s="1836"/>
      <c r="H25" s="1836"/>
      <c r="I25" s="1536"/>
      <c r="J25" s="1835"/>
      <c r="K25" s="1836"/>
      <c r="L25" s="1836"/>
      <c r="M25" s="1781">
        <v>69</v>
      </c>
      <c r="N25" s="1289"/>
      <c r="O25" s="1118"/>
      <c r="P25" s="1308"/>
      <c r="Q25" s="1313"/>
    </row>
    <row r="26" spans="1:17" s="721" customFormat="1" ht="15">
      <c r="A26" s="724">
        <v>12</v>
      </c>
      <c r="B26" s="1116"/>
      <c r="C26" s="1631"/>
      <c r="D26" s="1631"/>
      <c r="E26" s="1781">
        <v>0</v>
      </c>
      <c r="F26" s="1835"/>
      <c r="G26" s="1836"/>
      <c r="H26" s="1836"/>
      <c r="I26" s="1536"/>
      <c r="J26" s="1835"/>
      <c r="K26" s="1836"/>
      <c r="L26" s="1836"/>
      <c r="M26" s="1781">
        <v>0</v>
      </c>
      <c r="N26" s="1289"/>
      <c r="O26" s="1118"/>
      <c r="P26" s="1308"/>
      <c r="Q26" s="1313"/>
    </row>
    <row r="27" spans="1:17" s="721" customFormat="1" ht="15">
      <c r="A27" s="724">
        <v>13</v>
      </c>
      <c r="B27" s="1116"/>
      <c r="C27" s="1631"/>
      <c r="D27" s="1631"/>
      <c r="E27" s="1781">
        <v>352.8</v>
      </c>
      <c r="F27" s="1835"/>
      <c r="G27" s="1836"/>
      <c r="H27" s="1836"/>
      <c r="I27" s="1536"/>
      <c r="J27" s="1835"/>
      <c r="K27" s="1836"/>
      <c r="L27" s="1836"/>
      <c r="M27" s="1781">
        <v>61.2</v>
      </c>
      <c r="N27" s="1289"/>
      <c r="O27" s="1118"/>
      <c r="P27" s="1308"/>
      <c r="Q27" s="1313"/>
    </row>
    <row r="28" spans="1:17" s="721" customFormat="1" ht="15">
      <c r="A28" s="724">
        <v>14</v>
      </c>
      <c r="B28" s="1116"/>
      <c r="C28" s="1631"/>
      <c r="D28" s="1631"/>
      <c r="E28" s="1781">
        <v>442.8</v>
      </c>
      <c r="F28" s="1835"/>
      <c r="G28" s="1836"/>
      <c r="H28" s="1836"/>
      <c r="I28" s="1536"/>
      <c r="J28" s="1835"/>
      <c r="K28" s="1836"/>
      <c r="L28" s="1836"/>
      <c r="M28" s="1781">
        <v>83.4</v>
      </c>
      <c r="N28" s="1289"/>
      <c r="O28" s="1118"/>
      <c r="P28" s="1308"/>
      <c r="Q28" s="1313"/>
    </row>
    <row r="29" spans="1:17" s="721" customFormat="1" ht="15">
      <c r="A29" s="724">
        <v>15</v>
      </c>
      <c r="B29" s="1116"/>
      <c r="C29" s="1631"/>
      <c r="D29" s="1631"/>
      <c r="E29" s="1781">
        <v>449.40000000000003</v>
      </c>
      <c r="F29" s="1835"/>
      <c r="G29" s="1836"/>
      <c r="H29" s="1836"/>
      <c r="I29" s="1536"/>
      <c r="J29" s="1835"/>
      <c r="K29" s="1836"/>
      <c r="L29" s="1836"/>
      <c r="M29" s="1781">
        <v>84.600000000000009</v>
      </c>
      <c r="N29" s="1289"/>
      <c r="O29" s="1118"/>
      <c r="P29" s="1308"/>
      <c r="Q29" s="1313"/>
    </row>
    <row r="30" spans="1:17" s="721" customFormat="1" ht="15">
      <c r="A30" s="724">
        <v>16</v>
      </c>
      <c r="B30" s="1116"/>
      <c r="C30" s="1631"/>
      <c r="D30" s="1631"/>
      <c r="E30" s="1781">
        <v>462</v>
      </c>
      <c r="F30" s="1835"/>
      <c r="G30" s="1836"/>
      <c r="H30" s="1836"/>
      <c r="I30" s="1536"/>
      <c r="J30" s="1835"/>
      <c r="K30" s="1836"/>
      <c r="L30" s="1836"/>
      <c r="M30" s="1781">
        <v>85.2</v>
      </c>
      <c r="N30" s="1289"/>
      <c r="O30" s="1118"/>
      <c r="P30" s="1308"/>
      <c r="Q30" s="1313"/>
    </row>
    <row r="31" spans="1:17" s="725" customFormat="1" ht="15">
      <c r="A31" s="724">
        <v>17</v>
      </c>
      <c r="B31" s="1116"/>
      <c r="C31" s="1631"/>
      <c r="D31" s="1631"/>
      <c r="E31" s="1781">
        <v>507</v>
      </c>
      <c r="F31" s="1835"/>
      <c r="G31" s="1836"/>
      <c r="H31" s="1836"/>
      <c r="I31" s="1536"/>
      <c r="J31" s="1835"/>
      <c r="K31" s="1836"/>
      <c r="L31" s="1836"/>
      <c r="M31" s="1781">
        <v>98.4</v>
      </c>
      <c r="N31" s="1289"/>
      <c r="O31" s="1118"/>
      <c r="P31" s="1308"/>
      <c r="Q31" s="1313"/>
    </row>
    <row r="32" spans="1:17" s="725" customFormat="1" ht="15">
      <c r="A32" s="724">
        <v>18</v>
      </c>
      <c r="B32" s="1116"/>
      <c r="C32" s="1631"/>
      <c r="D32" s="1631"/>
      <c r="E32" s="1781">
        <v>589.20000000000005</v>
      </c>
      <c r="F32" s="1835"/>
      <c r="G32" s="1836"/>
      <c r="H32" s="1836"/>
      <c r="I32" s="1536"/>
      <c r="J32" s="1835"/>
      <c r="K32" s="1836"/>
      <c r="L32" s="1836"/>
      <c r="M32" s="1781">
        <v>103.8</v>
      </c>
      <c r="N32" s="1289"/>
      <c r="O32" s="1118"/>
      <c r="P32" s="1308"/>
      <c r="Q32" s="1313"/>
    </row>
    <row r="33" spans="1:33" s="725" customFormat="1" ht="15">
      <c r="A33" s="724">
        <v>19</v>
      </c>
      <c r="B33" s="1116"/>
      <c r="C33" s="1631"/>
      <c r="D33" s="1631"/>
      <c r="E33" s="1781">
        <v>606</v>
      </c>
      <c r="F33" s="1835"/>
      <c r="G33" s="1836"/>
      <c r="H33" s="1836"/>
      <c r="I33" s="1536"/>
      <c r="J33" s="1835"/>
      <c r="K33" s="1836"/>
      <c r="L33" s="1836"/>
      <c r="M33" s="1781">
        <v>100.8</v>
      </c>
      <c r="N33" s="1289"/>
      <c r="O33" s="1118"/>
      <c r="P33" s="1308"/>
      <c r="Q33" s="1313"/>
    </row>
    <row r="34" spans="1:33" s="725" customFormat="1" ht="15">
      <c r="A34" s="724">
        <v>20</v>
      </c>
      <c r="B34" s="1116"/>
      <c r="C34" s="1631"/>
      <c r="D34" s="1631"/>
      <c r="E34" s="1781">
        <v>671.4</v>
      </c>
      <c r="F34" s="1835"/>
      <c r="G34" s="1836"/>
      <c r="H34" s="1836"/>
      <c r="I34" s="1536"/>
      <c r="J34" s="1835"/>
      <c r="K34" s="1836"/>
      <c r="L34" s="1836"/>
      <c r="M34" s="1781">
        <v>105</v>
      </c>
      <c r="N34" s="1289"/>
      <c r="O34" s="1118"/>
      <c r="P34" s="1308"/>
      <c r="Q34" s="1313"/>
    </row>
    <row r="35" spans="1:33" s="725" customFormat="1" ht="15">
      <c r="A35" s="724">
        <v>21</v>
      </c>
      <c r="B35" s="1116"/>
      <c r="C35" s="1631"/>
      <c r="D35" s="1631"/>
      <c r="E35" s="1781">
        <v>676.2</v>
      </c>
      <c r="F35" s="1835"/>
      <c r="G35" s="1836"/>
      <c r="H35" s="1836"/>
      <c r="I35" s="1536"/>
      <c r="J35" s="1835"/>
      <c r="K35" s="1836"/>
      <c r="L35" s="1836"/>
      <c r="M35" s="1781">
        <v>92.4</v>
      </c>
      <c r="N35" s="1289"/>
      <c r="O35" s="1118"/>
      <c r="P35" s="1308"/>
      <c r="Q35" s="1313"/>
    </row>
    <row r="36" spans="1:33" s="725" customFormat="1" ht="15">
      <c r="A36" s="724">
        <v>22</v>
      </c>
      <c r="B36" s="1116"/>
      <c r="C36" s="1631"/>
      <c r="D36" s="1631"/>
      <c r="E36" s="1781">
        <v>615.6</v>
      </c>
      <c r="F36" s="1835"/>
      <c r="G36" s="1836"/>
      <c r="H36" s="1836"/>
      <c r="I36" s="1536"/>
      <c r="J36" s="1835"/>
      <c r="K36" s="1836"/>
      <c r="L36" s="1836"/>
      <c r="M36" s="1781">
        <v>81.600000000000009</v>
      </c>
      <c r="N36" s="1289"/>
      <c r="O36" s="1118"/>
      <c r="P36" s="1308"/>
      <c r="Q36" s="1313"/>
    </row>
    <row r="37" spans="1:33" s="725" customFormat="1" ht="15">
      <c r="A37" s="724">
        <v>23</v>
      </c>
      <c r="B37" s="1116"/>
      <c r="C37" s="1631"/>
      <c r="D37" s="1631"/>
      <c r="E37" s="1781">
        <v>468</v>
      </c>
      <c r="F37" s="1835"/>
      <c r="G37" s="1836"/>
      <c r="H37" s="1836"/>
      <c r="I37" s="1536"/>
      <c r="J37" s="1835"/>
      <c r="K37" s="1836"/>
      <c r="L37" s="1836"/>
      <c r="M37" s="1781">
        <v>76.8</v>
      </c>
      <c r="N37" s="1289"/>
      <c r="O37" s="1118"/>
      <c r="P37" s="1308"/>
      <c r="Q37" s="1313"/>
    </row>
    <row r="38" spans="1:33" s="725" customFormat="1" ht="15">
      <c r="A38" s="724" t="s">
        <v>19</v>
      </c>
      <c r="B38" s="1151"/>
      <c r="C38" s="1632"/>
      <c r="D38" s="1632"/>
      <c r="E38" s="1633">
        <f>SUM(E14:E37)</f>
        <v>21700.799999999999</v>
      </c>
      <c r="F38" s="1632"/>
      <c r="G38" s="1632"/>
      <c r="H38" s="1632"/>
      <c r="I38" s="1633">
        <f>SUM(I14:I37)</f>
        <v>0</v>
      </c>
      <c r="J38" s="1632"/>
      <c r="K38" s="1632"/>
      <c r="L38" s="1632"/>
      <c r="M38" s="1633">
        <f>SUM(M14:M37)</f>
        <v>3514.2000000000003</v>
      </c>
      <c r="N38" s="1634"/>
      <c r="O38" s="1151"/>
      <c r="P38" s="1151"/>
      <c r="Q38" s="1310">
        <f>SUM(Q14:Q37)</f>
        <v>0</v>
      </c>
    </row>
    <row r="39" spans="1:33" s="714" customFormat="1" ht="12.75" customHeight="1">
      <c r="A39" s="714" t="s">
        <v>20</v>
      </c>
      <c r="R39" s="972"/>
      <c r="S39" s="972"/>
      <c r="T39" s="972"/>
      <c r="U39" s="972"/>
      <c r="V39" s="972"/>
      <c r="W39" s="972"/>
      <c r="X39" s="972"/>
      <c r="Y39" s="972"/>
      <c r="Z39" s="972"/>
      <c r="AA39" s="972"/>
      <c r="AB39" s="972"/>
      <c r="AC39" s="972"/>
      <c r="AD39" s="972"/>
      <c r="AE39" s="972"/>
      <c r="AF39" s="972"/>
      <c r="AG39" s="972"/>
    </row>
    <row r="40" spans="1:33" s="714" customFormat="1" ht="12.75" customHeight="1">
      <c r="A40" s="714" t="s">
        <v>21</v>
      </c>
      <c r="R40" s="972"/>
      <c r="S40" s="972"/>
      <c r="T40" s="972"/>
      <c r="U40" s="972"/>
      <c r="V40" s="972"/>
      <c r="W40" s="972"/>
      <c r="X40" s="972"/>
      <c r="Y40" s="972"/>
      <c r="Z40" s="972"/>
      <c r="AA40" s="972"/>
      <c r="AB40" s="972"/>
      <c r="AC40" s="972"/>
      <c r="AD40" s="972"/>
      <c r="AE40" s="972"/>
      <c r="AF40" s="972"/>
      <c r="AG40" s="972"/>
    </row>
    <row r="41" spans="1:33">
      <c r="A41" s="714" t="s">
        <v>563</v>
      </c>
      <c r="K41" s="714"/>
      <c r="L41" s="714"/>
      <c r="M41" s="714"/>
      <c r="N41" s="714"/>
      <c r="O41" s="714"/>
      <c r="P41" s="714"/>
      <c r="Q41" s="714"/>
      <c r="R41" s="973"/>
      <c r="S41" s="973"/>
      <c r="T41" s="973"/>
      <c r="U41" s="973"/>
      <c r="V41" s="973"/>
      <c r="W41" s="973"/>
      <c r="X41" s="973"/>
      <c r="Y41" s="973"/>
      <c r="Z41" s="973"/>
      <c r="AA41" s="973"/>
      <c r="AB41" s="973"/>
      <c r="AC41" s="973"/>
      <c r="AD41" s="973"/>
      <c r="AE41" s="973"/>
      <c r="AF41" s="973"/>
      <c r="AG41" s="973"/>
    </row>
    <row r="42" spans="1:33">
      <c r="A42" s="714" t="s">
        <v>23</v>
      </c>
      <c r="R42" s="973"/>
      <c r="S42" s="973"/>
      <c r="T42" s="973"/>
      <c r="U42" s="973"/>
      <c r="V42" s="973"/>
      <c r="W42" s="973"/>
      <c r="X42" s="973"/>
      <c r="Y42" s="973"/>
      <c r="Z42" s="973"/>
      <c r="AA42" s="973"/>
      <c r="AB42" s="973"/>
      <c r="AC42" s="973"/>
      <c r="AD42" s="973"/>
      <c r="AE42" s="973"/>
      <c r="AF42" s="973"/>
      <c r="AG42" s="973"/>
    </row>
    <row r="43" spans="1:33">
      <c r="R43" s="973"/>
      <c r="S43" s="973"/>
      <c r="T43" s="973"/>
      <c r="U43" s="973"/>
      <c r="V43" s="973"/>
      <c r="W43" s="973"/>
      <c r="X43" s="973"/>
      <c r="Y43" s="973"/>
      <c r="Z43" s="973"/>
      <c r="AA43" s="973"/>
      <c r="AB43" s="973"/>
      <c r="AC43" s="973"/>
      <c r="AD43" s="973"/>
      <c r="AE43" s="973"/>
      <c r="AF43" s="973"/>
      <c r="AG43" s="973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>
    <tabColor rgb="FF92D050"/>
  </sheetPr>
  <dimension ref="A1:AG43"/>
  <sheetViews>
    <sheetView zoomScale="130" zoomScaleNormal="130" workbookViewId="0">
      <selection activeCell="R20" sqref="R20"/>
    </sheetView>
  </sheetViews>
  <sheetFormatPr defaultColWidth="9.140625" defaultRowHeight="12.75"/>
  <cols>
    <col min="1" max="1" width="5.42578125" style="445" customWidth="1"/>
    <col min="2" max="3" width="11.28515625" style="445" customWidth="1"/>
    <col min="4" max="4" width="11.28515625" style="445" hidden="1" customWidth="1"/>
    <col min="5" max="7" width="11.28515625" style="445" customWidth="1"/>
    <col min="8" max="8" width="11.28515625" style="445" hidden="1" customWidth="1"/>
    <col min="9" max="11" width="11.28515625" style="445" customWidth="1"/>
    <col min="12" max="12" width="11.28515625" style="445" hidden="1" customWidth="1"/>
    <col min="13" max="15" width="11.28515625" style="445" customWidth="1"/>
    <col min="16" max="16" width="11.28515625" style="445" hidden="1" customWidth="1"/>
    <col min="17" max="17" width="11.28515625" style="445" customWidth="1"/>
    <col min="18" max="16384" width="9.140625" style="445"/>
  </cols>
  <sheetData>
    <row r="1" spans="1:33" s="433" customFormat="1" ht="18.75" customHeight="1">
      <c r="B1" s="2706" t="s">
        <v>405</v>
      </c>
      <c r="C1" s="2083"/>
      <c r="D1" s="2083"/>
      <c r="E1" s="2083"/>
      <c r="F1" s="2083"/>
      <c r="J1" s="730" t="s">
        <v>171</v>
      </c>
      <c r="N1" s="2713" t="s">
        <v>99</v>
      </c>
      <c r="O1" s="2713"/>
      <c r="P1" s="2713"/>
      <c r="Q1" s="2713"/>
      <c r="R1" s="970"/>
      <c r="S1" s="970"/>
      <c r="T1" s="970"/>
      <c r="U1" s="970"/>
      <c r="V1" s="970"/>
      <c r="W1" s="970"/>
      <c r="X1" s="970"/>
      <c r="Y1" s="970"/>
      <c r="Z1" s="970"/>
      <c r="AA1" s="970"/>
      <c r="AB1" s="970"/>
      <c r="AC1" s="970"/>
      <c r="AD1" s="970"/>
      <c r="AE1" s="970"/>
      <c r="AF1" s="970"/>
      <c r="AG1" s="970"/>
    </row>
    <row r="2" spans="1:33" s="433" customFormat="1" ht="10.5" customHeight="1">
      <c r="B2" s="2707" t="s">
        <v>1</v>
      </c>
      <c r="C2" s="2090"/>
      <c r="D2" s="2090"/>
      <c r="E2" s="2090"/>
      <c r="F2" s="2090"/>
      <c r="N2" s="2707" t="s">
        <v>2</v>
      </c>
      <c r="O2" s="2714"/>
      <c r="P2" s="2714"/>
      <c r="Q2" s="2714"/>
      <c r="R2" s="970"/>
      <c r="S2" s="970"/>
      <c r="T2" s="970"/>
      <c r="U2" s="970"/>
      <c r="V2" s="970"/>
      <c r="W2" s="970"/>
      <c r="X2" s="970"/>
      <c r="Y2" s="970"/>
      <c r="Z2" s="970"/>
      <c r="AA2" s="970"/>
      <c r="AB2" s="970"/>
      <c r="AC2" s="970"/>
      <c r="AD2" s="970"/>
      <c r="AE2" s="970"/>
      <c r="AF2" s="970"/>
      <c r="AG2" s="970"/>
    </row>
    <row r="3" spans="1:33" s="433" customFormat="1" ht="13.5" customHeight="1">
      <c r="N3" s="433" t="s">
        <v>3</v>
      </c>
      <c r="R3" s="970"/>
      <c r="S3" s="970"/>
      <c r="T3" s="970"/>
      <c r="U3" s="970"/>
      <c r="V3" s="970"/>
      <c r="W3" s="970"/>
      <c r="X3" s="970"/>
      <c r="Y3" s="970"/>
      <c r="Z3" s="970"/>
      <c r="AA3" s="970"/>
      <c r="AB3" s="970"/>
      <c r="AC3" s="970"/>
      <c r="AD3" s="970"/>
      <c r="AE3" s="970"/>
      <c r="AF3" s="970"/>
      <c r="AG3" s="970"/>
    </row>
    <row r="4" spans="1:33" s="433" customFormat="1" ht="15" customHeight="1">
      <c r="B4" s="2705" t="s">
        <v>4</v>
      </c>
      <c r="C4" s="2083"/>
      <c r="D4" s="435"/>
      <c r="E4" s="970"/>
      <c r="F4" s="970"/>
      <c r="G4" s="970"/>
      <c r="H4" s="970"/>
      <c r="I4" s="905" t="s">
        <v>5</v>
      </c>
      <c r="J4" s="434"/>
      <c r="K4" s="434"/>
      <c r="L4" s="434"/>
      <c r="O4" s="436" t="s">
        <v>100</v>
      </c>
      <c r="R4" s="970"/>
      <c r="S4" s="970"/>
      <c r="T4" s="970"/>
      <c r="U4" s="970"/>
      <c r="V4" s="970"/>
      <c r="W4" s="970"/>
      <c r="X4" s="970"/>
      <c r="Y4" s="970"/>
      <c r="Z4" s="970"/>
      <c r="AA4" s="970"/>
      <c r="AB4" s="970"/>
      <c r="AC4" s="970"/>
      <c r="AD4" s="970"/>
      <c r="AE4" s="970"/>
      <c r="AF4" s="970"/>
      <c r="AG4" s="970"/>
    </row>
    <row r="5" spans="1:33" s="433" customFormat="1" ht="9.75" customHeight="1">
      <c r="B5" s="2710" t="s">
        <v>7</v>
      </c>
      <c r="C5" s="2081"/>
      <c r="D5" s="434"/>
      <c r="E5" s="434"/>
      <c r="R5" s="970"/>
      <c r="S5" s="970"/>
      <c r="T5" s="970"/>
      <c r="U5" s="970"/>
      <c r="V5" s="970"/>
      <c r="W5" s="970"/>
      <c r="X5" s="970"/>
      <c r="Y5" s="970"/>
      <c r="Z5" s="970"/>
      <c r="AA5" s="970"/>
      <c r="AB5" s="970"/>
      <c r="AC5" s="970"/>
      <c r="AD5" s="970"/>
      <c r="AE5" s="970"/>
      <c r="AF5" s="970"/>
      <c r="AG5" s="970"/>
    </row>
    <row r="6" spans="1:33" s="433" customFormat="1" ht="12" customHeight="1">
      <c r="A6" s="271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70"/>
      <c r="S6" s="970"/>
      <c r="T6" s="970"/>
      <c r="U6" s="970"/>
      <c r="V6" s="970"/>
      <c r="W6" s="970"/>
      <c r="X6" s="970"/>
      <c r="Y6" s="970"/>
      <c r="Z6" s="970"/>
      <c r="AA6" s="970"/>
      <c r="AB6" s="970"/>
      <c r="AC6" s="970"/>
      <c r="AD6" s="970"/>
      <c r="AE6" s="970"/>
      <c r="AF6" s="970"/>
      <c r="AG6" s="970"/>
    </row>
    <row r="7" spans="1:33" s="433" customFormat="1" ht="15.75">
      <c r="A7" s="271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70"/>
      <c r="S7" s="970"/>
      <c r="T7" s="970"/>
      <c r="U7" s="970"/>
      <c r="V7" s="970"/>
      <c r="W7" s="970"/>
      <c r="X7" s="970"/>
      <c r="Y7" s="970"/>
      <c r="Z7" s="970"/>
      <c r="AA7" s="970"/>
      <c r="AB7" s="970"/>
      <c r="AC7" s="970"/>
      <c r="AD7" s="970"/>
      <c r="AE7" s="970"/>
      <c r="AF7" s="970"/>
      <c r="AG7" s="970"/>
    </row>
    <row r="8" spans="1:33" s="433" customFormat="1" ht="9" customHeight="1">
      <c r="A8" s="1254">
        <v>1516</v>
      </c>
      <c r="B8" s="1254">
        <v>1514</v>
      </c>
      <c r="R8" s="970"/>
      <c r="S8" s="970"/>
      <c r="T8" s="970"/>
      <c r="U8" s="970"/>
      <c r="V8" s="970"/>
      <c r="W8" s="970"/>
      <c r="X8" s="970"/>
      <c r="Y8" s="970"/>
      <c r="Z8" s="970"/>
      <c r="AA8" s="970"/>
      <c r="AB8" s="970"/>
      <c r="AC8" s="970"/>
      <c r="AD8" s="970"/>
      <c r="AE8" s="970"/>
      <c r="AF8" s="970"/>
      <c r="AG8" s="970"/>
    </row>
    <row r="9" spans="1:33" s="433" customFormat="1">
      <c r="A9" s="2715" t="s">
        <v>9</v>
      </c>
      <c r="B9" s="2718" t="s">
        <v>10</v>
      </c>
      <c r="C9" s="2719"/>
      <c r="D9" s="2719"/>
      <c r="E9" s="2719"/>
      <c r="F9" s="2719"/>
      <c r="G9" s="2719"/>
      <c r="H9" s="2719"/>
      <c r="I9" s="2720"/>
      <c r="J9" s="2718" t="s">
        <v>11</v>
      </c>
      <c r="K9" s="2719"/>
      <c r="L9" s="2719"/>
      <c r="M9" s="2719"/>
      <c r="N9" s="2719"/>
      <c r="O9" s="2719"/>
      <c r="P9" s="2719"/>
      <c r="Q9" s="2720"/>
      <c r="R9" s="970"/>
      <c r="S9" s="970"/>
      <c r="T9" s="970"/>
      <c r="U9" s="970"/>
      <c r="V9" s="970"/>
      <c r="W9" s="970"/>
      <c r="X9" s="970"/>
      <c r="Y9" s="970"/>
      <c r="Z9" s="970"/>
      <c r="AA9" s="970"/>
      <c r="AB9" s="970"/>
      <c r="AC9" s="970"/>
      <c r="AD9" s="970"/>
      <c r="AE9" s="970"/>
      <c r="AF9" s="970"/>
      <c r="AG9" s="970"/>
    </row>
    <row r="10" spans="1:33" s="433" customFormat="1">
      <c r="A10" s="2716"/>
      <c r="B10" s="2708" t="s">
        <v>101</v>
      </c>
      <c r="C10" s="2709"/>
      <c r="D10" s="2709"/>
      <c r="E10" s="2721"/>
      <c r="F10" s="2708" t="s">
        <v>102</v>
      </c>
      <c r="G10" s="2097"/>
      <c r="H10" s="2097"/>
      <c r="I10" s="2098"/>
      <c r="J10" s="2708" t="s">
        <v>101</v>
      </c>
      <c r="K10" s="2709"/>
      <c r="L10" s="2709"/>
      <c r="M10" s="2721"/>
      <c r="N10" s="2708" t="s">
        <v>102</v>
      </c>
      <c r="O10" s="2709"/>
      <c r="P10" s="2709"/>
      <c r="Q10" s="2721"/>
      <c r="R10" s="970"/>
      <c r="S10" s="970"/>
      <c r="T10" s="970"/>
      <c r="U10" s="970"/>
      <c r="V10" s="970"/>
      <c r="W10" s="970"/>
      <c r="X10" s="970"/>
      <c r="Y10" s="970"/>
      <c r="Z10" s="970"/>
      <c r="AA10" s="970"/>
      <c r="AB10" s="970"/>
      <c r="AC10" s="970"/>
      <c r="AD10" s="970"/>
      <c r="AE10" s="970"/>
      <c r="AF10" s="970"/>
      <c r="AG10" s="970"/>
    </row>
    <row r="11" spans="1:33" s="433" customFormat="1">
      <c r="A11" s="2716"/>
      <c r="B11" s="2708" t="s">
        <v>14</v>
      </c>
      <c r="C11" s="2709"/>
      <c r="E11" s="438">
        <v>12000</v>
      </c>
      <c r="F11" s="2708" t="s">
        <v>14</v>
      </c>
      <c r="G11" s="2709"/>
      <c r="H11" s="437"/>
      <c r="I11" s="438">
        <v>12000</v>
      </c>
      <c r="J11" s="2708" t="s">
        <v>14</v>
      </c>
      <c r="K11" s="2709"/>
      <c r="L11" s="437"/>
      <c r="M11" s="438">
        <f>E11</f>
        <v>12000</v>
      </c>
      <c r="N11" s="2708" t="s">
        <v>14</v>
      </c>
      <c r="O11" s="2709"/>
      <c r="P11" s="437"/>
      <c r="Q11" s="438">
        <f>I11</f>
        <v>12000</v>
      </c>
      <c r="R11" s="970"/>
      <c r="S11" s="970"/>
      <c r="T11" s="970"/>
      <c r="U11" s="970"/>
      <c r="V11" s="970"/>
      <c r="W11" s="970"/>
      <c r="X11" s="970"/>
      <c r="Y11" s="970"/>
      <c r="Z11" s="970"/>
      <c r="AA11" s="970"/>
      <c r="AB11" s="970"/>
      <c r="AC11" s="970"/>
      <c r="AD11" s="970"/>
      <c r="AE11" s="970"/>
      <c r="AF11" s="970"/>
      <c r="AG11" s="970"/>
    </row>
    <row r="12" spans="1:33" s="440" customFormat="1" ht="35.25" customHeight="1">
      <c r="A12" s="2717"/>
      <c r="B12" s="439" t="s">
        <v>16</v>
      </c>
      <c r="C12" s="439" t="s">
        <v>17</v>
      </c>
      <c r="D12" s="439"/>
      <c r="E12" s="439" t="s">
        <v>18</v>
      </c>
      <c r="F12" s="439" t="s">
        <v>16</v>
      </c>
      <c r="G12" s="439" t="s">
        <v>17</v>
      </c>
      <c r="H12" s="439"/>
      <c r="I12" s="439" t="s">
        <v>18</v>
      </c>
      <c r="J12" s="439" t="s">
        <v>16</v>
      </c>
      <c r="K12" s="439" t="s">
        <v>17</v>
      </c>
      <c r="L12" s="439"/>
      <c r="M12" s="439" t="s">
        <v>18</v>
      </c>
      <c r="N12" s="439" t="s">
        <v>16</v>
      </c>
      <c r="O12" s="439" t="s">
        <v>17</v>
      </c>
      <c r="P12" s="439"/>
      <c r="Q12" s="439" t="s">
        <v>18</v>
      </c>
    </row>
    <row r="13" spans="1:33" s="442" customFormat="1" ht="11.25">
      <c r="A13" s="441">
        <v>1</v>
      </c>
      <c r="B13" s="441">
        <v>2</v>
      </c>
      <c r="C13" s="441">
        <v>3</v>
      </c>
      <c r="D13" s="441"/>
      <c r="E13" s="441">
        <v>4</v>
      </c>
      <c r="F13" s="441">
        <v>5</v>
      </c>
      <c r="G13" s="441">
        <v>6</v>
      </c>
      <c r="H13" s="441"/>
      <c r="I13" s="441">
        <v>7</v>
      </c>
      <c r="J13" s="441">
        <v>8</v>
      </c>
      <c r="K13" s="441">
        <v>9</v>
      </c>
      <c r="L13" s="441"/>
      <c r="M13" s="441">
        <v>10</v>
      </c>
      <c r="N13" s="441">
        <v>11</v>
      </c>
      <c r="O13" s="441">
        <v>12</v>
      </c>
      <c r="P13" s="441"/>
      <c r="Q13" s="441">
        <v>13</v>
      </c>
    </row>
    <row r="14" spans="1:33" s="440" customFormat="1" ht="15">
      <c r="A14" s="443">
        <v>0</v>
      </c>
      <c r="B14" s="1116"/>
      <c r="C14" s="1635"/>
      <c r="D14" s="1635"/>
      <c r="E14" s="1781">
        <v>2191</v>
      </c>
      <c r="F14" s="1604"/>
      <c r="G14" s="1635"/>
      <c r="H14" s="1635"/>
      <c r="I14" s="1781">
        <v>1774</v>
      </c>
      <c r="J14" s="1604"/>
      <c r="K14" s="1635"/>
      <c r="L14" s="1635"/>
      <c r="M14" s="1781">
        <v>353</v>
      </c>
      <c r="N14" s="1604"/>
      <c r="O14" s="1635"/>
      <c r="P14" s="1635"/>
      <c r="Q14" s="1781">
        <v>124.8</v>
      </c>
    </row>
    <row r="15" spans="1:33" s="1383" customFormat="1" ht="15">
      <c r="A15" s="1382">
        <v>1</v>
      </c>
      <c r="B15" s="1116"/>
      <c r="C15" s="1635"/>
      <c r="D15" s="1635"/>
      <c r="E15" s="1781">
        <v>1913</v>
      </c>
      <c r="F15" s="1604"/>
      <c r="G15" s="1635"/>
      <c r="H15" s="1635"/>
      <c r="I15" s="1781">
        <v>1502</v>
      </c>
      <c r="J15" s="1604"/>
      <c r="K15" s="1635"/>
      <c r="L15" s="1635"/>
      <c r="M15" s="1781">
        <v>329</v>
      </c>
      <c r="N15" s="1604"/>
      <c r="O15" s="1635"/>
      <c r="P15" s="1635"/>
      <c r="Q15" s="1781">
        <v>110.4</v>
      </c>
    </row>
    <row r="16" spans="1:33" s="440" customFormat="1" ht="15">
      <c r="A16" s="443">
        <v>2</v>
      </c>
      <c r="B16" s="1116"/>
      <c r="C16" s="1635"/>
      <c r="D16" s="1635"/>
      <c r="E16" s="1781">
        <v>1716</v>
      </c>
      <c r="F16" s="1604"/>
      <c r="G16" s="1635"/>
      <c r="H16" s="1635"/>
      <c r="I16" s="1781">
        <v>1370</v>
      </c>
      <c r="J16" s="1604"/>
      <c r="K16" s="1635"/>
      <c r="L16" s="1635"/>
      <c r="M16" s="1781">
        <v>316</v>
      </c>
      <c r="N16" s="1604"/>
      <c r="O16" s="1635"/>
      <c r="P16" s="1635"/>
      <c r="Q16" s="1781">
        <v>103.2</v>
      </c>
    </row>
    <row r="17" spans="1:17" s="440" customFormat="1" ht="15">
      <c r="A17" s="443">
        <v>3</v>
      </c>
      <c r="B17" s="1116"/>
      <c r="C17" s="1635"/>
      <c r="D17" s="1635"/>
      <c r="E17" s="1781">
        <v>1606</v>
      </c>
      <c r="F17" s="1604"/>
      <c r="G17" s="1635"/>
      <c r="H17" s="1635"/>
      <c r="I17" s="1781">
        <v>1253</v>
      </c>
      <c r="J17" s="1604"/>
      <c r="K17" s="1635"/>
      <c r="L17" s="1635"/>
      <c r="M17" s="1781">
        <v>291</v>
      </c>
      <c r="N17" s="1604"/>
      <c r="O17" s="1635"/>
      <c r="P17" s="1635"/>
      <c r="Q17" s="1781">
        <v>76.8</v>
      </c>
    </row>
    <row r="18" spans="1:17" s="440" customFormat="1" ht="15">
      <c r="A18" s="443">
        <v>4</v>
      </c>
      <c r="B18" s="1116"/>
      <c r="C18" s="1635"/>
      <c r="D18" s="1635"/>
      <c r="E18" s="1781">
        <v>1612</v>
      </c>
      <c r="F18" s="1604"/>
      <c r="G18" s="1635"/>
      <c r="H18" s="1635"/>
      <c r="I18" s="1781">
        <v>1287</v>
      </c>
      <c r="J18" s="1604"/>
      <c r="K18" s="1635"/>
      <c r="L18" s="1635"/>
      <c r="M18" s="1781">
        <v>283</v>
      </c>
      <c r="N18" s="1604"/>
      <c r="O18" s="1635"/>
      <c r="P18" s="1635"/>
      <c r="Q18" s="1781">
        <v>78</v>
      </c>
    </row>
    <row r="19" spans="1:17" s="440" customFormat="1" ht="15">
      <c r="A19" s="443">
        <v>5</v>
      </c>
      <c r="B19" s="1116"/>
      <c r="C19" s="1635"/>
      <c r="D19" s="1635"/>
      <c r="E19" s="1781">
        <v>1834</v>
      </c>
      <c r="F19" s="1604"/>
      <c r="G19" s="1635"/>
      <c r="H19" s="1635"/>
      <c r="I19" s="1781">
        <v>1586</v>
      </c>
      <c r="J19" s="1604"/>
      <c r="K19" s="1635"/>
      <c r="L19" s="1635"/>
      <c r="M19" s="1781">
        <v>293</v>
      </c>
      <c r="N19" s="1604"/>
      <c r="O19" s="1635"/>
      <c r="P19" s="1635"/>
      <c r="Q19" s="1781">
        <v>84</v>
      </c>
    </row>
    <row r="20" spans="1:17" s="440" customFormat="1" ht="15">
      <c r="A20" s="443">
        <v>6</v>
      </c>
      <c r="B20" s="1116"/>
      <c r="C20" s="1635"/>
      <c r="D20" s="1635"/>
      <c r="E20" s="1781">
        <v>2503</v>
      </c>
      <c r="F20" s="1604"/>
      <c r="G20" s="1635"/>
      <c r="H20" s="1635"/>
      <c r="I20" s="1781">
        <v>2088</v>
      </c>
      <c r="J20" s="1604"/>
      <c r="K20" s="1635"/>
      <c r="L20" s="1635"/>
      <c r="M20" s="1781">
        <v>336</v>
      </c>
      <c r="N20" s="1604"/>
      <c r="O20" s="1635"/>
      <c r="P20" s="1635"/>
      <c r="Q20" s="1781">
        <v>117.60000000000001</v>
      </c>
    </row>
    <row r="21" spans="1:17" s="440" customFormat="1" ht="15">
      <c r="A21" s="443">
        <v>7</v>
      </c>
      <c r="B21" s="1116"/>
      <c r="C21" s="1635"/>
      <c r="D21" s="1635"/>
      <c r="E21" s="1781">
        <v>2734</v>
      </c>
      <c r="F21" s="1604"/>
      <c r="G21" s="1635"/>
      <c r="H21" s="1635"/>
      <c r="I21" s="1781">
        <v>2364</v>
      </c>
      <c r="J21" s="1604"/>
      <c r="K21" s="1635"/>
      <c r="L21" s="1635"/>
      <c r="M21" s="1781">
        <v>333</v>
      </c>
      <c r="N21" s="1604"/>
      <c r="O21" s="1635"/>
      <c r="P21" s="1635"/>
      <c r="Q21" s="1781">
        <v>106.8</v>
      </c>
    </row>
    <row r="22" spans="1:17" s="440" customFormat="1" ht="15">
      <c r="A22" s="443">
        <v>8</v>
      </c>
      <c r="B22" s="1116"/>
      <c r="C22" s="1635"/>
      <c r="D22" s="1635"/>
      <c r="E22" s="1781">
        <v>2877</v>
      </c>
      <c r="F22" s="1604"/>
      <c r="G22" s="1635"/>
      <c r="H22" s="1635"/>
      <c r="I22" s="1781">
        <v>2460</v>
      </c>
      <c r="J22" s="1604"/>
      <c r="K22" s="1635"/>
      <c r="L22" s="1635"/>
      <c r="M22" s="1781">
        <v>408</v>
      </c>
      <c r="N22" s="1604"/>
      <c r="O22" s="1635"/>
      <c r="P22" s="1635"/>
      <c r="Q22" s="1781">
        <v>170.4</v>
      </c>
    </row>
    <row r="23" spans="1:17" s="440" customFormat="1" ht="15">
      <c r="A23" s="443">
        <v>9</v>
      </c>
      <c r="B23" s="1116"/>
      <c r="C23" s="1635"/>
      <c r="D23" s="1635"/>
      <c r="E23" s="1781">
        <v>3051</v>
      </c>
      <c r="F23" s="1604"/>
      <c r="G23" s="1635"/>
      <c r="H23" s="1635"/>
      <c r="I23" s="1781">
        <v>2460</v>
      </c>
      <c r="J23" s="1604"/>
      <c r="K23" s="1635"/>
      <c r="L23" s="1635"/>
      <c r="M23" s="1781">
        <v>452</v>
      </c>
      <c r="N23" s="1604"/>
      <c r="O23" s="1635"/>
      <c r="P23" s="1635"/>
      <c r="Q23" s="1781">
        <v>189.6</v>
      </c>
    </row>
    <row r="24" spans="1:17" s="440" customFormat="1" ht="15">
      <c r="A24" s="443">
        <v>10</v>
      </c>
      <c r="B24" s="1116"/>
      <c r="C24" s="1635"/>
      <c r="D24" s="1635"/>
      <c r="E24" s="1781">
        <v>3134</v>
      </c>
      <c r="F24" s="1604"/>
      <c r="G24" s="1635"/>
      <c r="H24" s="1635"/>
      <c r="I24" s="1781">
        <v>2390</v>
      </c>
      <c r="J24" s="1604"/>
      <c r="K24" s="1635"/>
      <c r="L24" s="1635"/>
      <c r="M24" s="1781">
        <v>487</v>
      </c>
      <c r="N24" s="1604"/>
      <c r="O24" s="1635"/>
      <c r="P24" s="1635"/>
      <c r="Q24" s="1781">
        <v>206.4</v>
      </c>
    </row>
    <row r="25" spans="1:17" s="440" customFormat="1" ht="15">
      <c r="A25" s="443">
        <v>11</v>
      </c>
      <c r="B25" s="1116"/>
      <c r="C25" s="1635"/>
      <c r="D25" s="1635"/>
      <c r="E25" s="1781">
        <v>3055</v>
      </c>
      <c r="F25" s="1604"/>
      <c r="G25" s="1635"/>
      <c r="H25" s="1635"/>
      <c r="I25" s="1781">
        <v>2338</v>
      </c>
      <c r="J25" s="1604"/>
      <c r="K25" s="1635"/>
      <c r="L25" s="1635"/>
      <c r="M25" s="1781">
        <v>451</v>
      </c>
      <c r="N25" s="1604"/>
      <c r="O25" s="1635"/>
      <c r="P25" s="1635"/>
      <c r="Q25" s="1781">
        <v>182.4</v>
      </c>
    </row>
    <row r="26" spans="1:17" s="440" customFormat="1" ht="15">
      <c r="A26" s="443">
        <v>12</v>
      </c>
      <c r="B26" s="1116"/>
      <c r="C26" s="1635"/>
      <c r="D26" s="1635"/>
      <c r="E26" s="1781">
        <v>3053</v>
      </c>
      <c r="F26" s="1604"/>
      <c r="G26" s="1635"/>
      <c r="H26" s="1635"/>
      <c r="I26" s="1781">
        <v>2381</v>
      </c>
      <c r="J26" s="1604"/>
      <c r="K26" s="1635"/>
      <c r="L26" s="1635"/>
      <c r="M26" s="1781">
        <v>468</v>
      </c>
      <c r="N26" s="1604"/>
      <c r="O26" s="1635"/>
      <c r="P26" s="1635"/>
      <c r="Q26" s="1781">
        <v>193.20000000000002</v>
      </c>
    </row>
    <row r="27" spans="1:17" s="440" customFormat="1" ht="15">
      <c r="A27" s="443">
        <v>13</v>
      </c>
      <c r="B27" s="1116"/>
      <c r="C27" s="1635"/>
      <c r="D27" s="1635"/>
      <c r="E27" s="1781">
        <v>3065</v>
      </c>
      <c r="F27" s="1604"/>
      <c r="G27" s="1635"/>
      <c r="H27" s="1635"/>
      <c r="I27" s="1781">
        <v>2373</v>
      </c>
      <c r="J27" s="1604"/>
      <c r="K27" s="1635"/>
      <c r="L27" s="1635"/>
      <c r="M27" s="1781">
        <v>487</v>
      </c>
      <c r="N27" s="1604"/>
      <c r="O27" s="1635"/>
      <c r="P27" s="1635"/>
      <c r="Q27" s="1781">
        <v>212.4</v>
      </c>
    </row>
    <row r="28" spans="1:17" s="440" customFormat="1" ht="15">
      <c r="A28" s="443">
        <v>14</v>
      </c>
      <c r="B28" s="1116"/>
      <c r="C28" s="1635"/>
      <c r="D28" s="1635"/>
      <c r="E28" s="1781">
        <v>3007</v>
      </c>
      <c r="F28" s="1604"/>
      <c r="G28" s="1635"/>
      <c r="H28" s="1635"/>
      <c r="I28" s="1781">
        <v>2324</v>
      </c>
      <c r="J28" s="1604"/>
      <c r="K28" s="1635"/>
      <c r="L28" s="1635"/>
      <c r="M28" s="1781">
        <v>499</v>
      </c>
      <c r="N28" s="1604"/>
      <c r="O28" s="1635"/>
      <c r="P28" s="1635"/>
      <c r="Q28" s="1781">
        <v>211.20000000000002</v>
      </c>
    </row>
    <row r="29" spans="1:17" s="440" customFormat="1" ht="15">
      <c r="A29" s="443">
        <v>15</v>
      </c>
      <c r="B29" s="1116"/>
      <c r="C29" s="1635"/>
      <c r="D29" s="1635"/>
      <c r="E29" s="1781">
        <v>3036</v>
      </c>
      <c r="F29" s="1604"/>
      <c r="G29" s="1635"/>
      <c r="H29" s="1635"/>
      <c r="I29" s="1781">
        <v>2306</v>
      </c>
      <c r="J29" s="1604"/>
      <c r="K29" s="1635"/>
      <c r="L29" s="1635"/>
      <c r="M29" s="1781">
        <v>495</v>
      </c>
      <c r="N29" s="1604"/>
      <c r="O29" s="1635"/>
      <c r="P29" s="1635"/>
      <c r="Q29" s="1781">
        <v>198</v>
      </c>
    </row>
    <row r="30" spans="1:17" s="440" customFormat="1" ht="15">
      <c r="A30" s="443">
        <v>16</v>
      </c>
      <c r="B30" s="1116"/>
      <c r="C30" s="1635"/>
      <c r="D30" s="1635"/>
      <c r="E30" s="1781">
        <v>3041</v>
      </c>
      <c r="F30" s="1604"/>
      <c r="G30" s="1635"/>
      <c r="H30" s="1635"/>
      <c r="I30" s="1781">
        <v>2383</v>
      </c>
      <c r="J30" s="1604"/>
      <c r="K30" s="1635"/>
      <c r="L30" s="1635"/>
      <c r="M30" s="1781">
        <v>477</v>
      </c>
      <c r="N30" s="1604"/>
      <c r="O30" s="1635"/>
      <c r="P30" s="1635"/>
      <c r="Q30" s="1781">
        <v>213.6</v>
      </c>
    </row>
    <row r="31" spans="1:17" s="444" customFormat="1" ht="15">
      <c r="A31" s="443">
        <v>17</v>
      </c>
      <c r="B31" s="1116"/>
      <c r="C31" s="1635"/>
      <c r="D31" s="1635"/>
      <c r="E31" s="1781">
        <v>3106</v>
      </c>
      <c r="F31" s="1604"/>
      <c r="G31" s="1635"/>
      <c r="H31" s="1635"/>
      <c r="I31" s="1781">
        <v>2477</v>
      </c>
      <c r="J31" s="1604"/>
      <c r="K31" s="1635"/>
      <c r="L31" s="1635"/>
      <c r="M31" s="1781">
        <v>440</v>
      </c>
      <c r="N31" s="1604"/>
      <c r="O31" s="1635"/>
      <c r="P31" s="1635"/>
      <c r="Q31" s="1781">
        <v>199.20000000000002</v>
      </c>
    </row>
    <row r="32" spans="1:17" s="444" customFormat="1" ht="15">
      <c r="A32" s="443">
        <v>18</v>
      </c>
      <c r="B32" s="1116"/>
      <c r="C32" s="1635"/>
      <c r="D32" s="1635"/>
      <c r="E32" s="1781">
        <v>3297</v>
      </c>
      <c r="F32" s="1604"/>
      <c r="G32" s="1635"/>
      <c r="H32" s="1635"/>
      <c r="I32" s="1781">
        <v>2669</v>
      </c>
      <c r="J32" s="1604"/>
      <c r="K32" s="1635"/>
      <c r="L32" s="1635"/>
      <c r="M32" s="1781">
        <v>458</v>
      </c>
      <c r="N32" s="1604"/>
      <c r="O32" s="1635"/>
      <c r="P32" s="1635"/>
      <c r="Q32" s="1781">
        <v>220.8</v>
      </c>
    </row>
    <row r="33" spans="1:33" s="444" customFormat="1" ht="15">
      <c r="A33" s="443">
        <v>19</v>
      </c>
      <c r="B33" s="1116"/>
      <c r="C33" s="1635"/>
      <c r="D33" s="1635"/>
      <c r="E33" s="1781">
        <v>3334</v>
      </c>
      <c r="F33" s="1604"/>
      <c r="G33" s="1635"/>
      <c r="H33" s="1635"/>
      <c r="I33" s="1781">
        <v>2765</v>
      </c>
      <c r="J33" s="1604"/>
      <c r="K33" s="1635"/>
      <c r="L33" s="1635"/>
      <c r="M33" s="1781">
        <v>466</v>
      </c>
      <c r="N33" s="1604"/>
      <c r="O33" s="1635"/>
      <c r="P33" s="1635"/>
      <c r="Q33" s="1781">
        <v>204</v>
      </c>
    </row>
    <row r="34" spans="1:33" s="444" customFormat="1" ht="15">
      <c r="A34" s="443">
        <v>20</v>
      </c>
      <c r="B34" s="1116"/>
      <c r="C34" s="1635"/>
      <c r="D34" s="1635"/>
      <c r="E34" s="1781">
        <v>3355</v>
      </c>
      <c r="F34" s="1604"/>
      <c r="G34" s="1635"/>
      <c r="H34" s="1635"/>
      <c r="I34" s="1781">
        <v>2899</v>
      </c>
      <c r="J34" s="1604"/>
      <c r="K34" s="1635"/>
      <c r="L34" s="1635"/>
      <c r="M34" s="1781">
        <v>453</v>
      </c>
      <c r="N34" s="1604"/>
      <c r="O34" s="1635"/>
      <c r="P34" s="1635"/>
      <c r="Q34" s="1781">
        <v>184.8</v>
      </c>
    </row>
    <row r="35" spans="1:33" s="444" customFormat="1" ht="15">
      <c r="A35" s="443">
        <v>21</v>
      </c>
      <c r="B35" s="1116"/>
      <c r="C35" s="1635"/>
      <c r="D35" s="1635"/>
      <c r="E35" s="1781">
        <v>3358</v>
      </c>
      <c r="F35" s="1604"/>
      <c r="G35" s="1635"/>
      <c r="H35" s="1635"/>
      <c r="I35" s="1781">
        <v>2892</v>
      </c>
      <c r="J35" s="1604"/>
      <c r="K35" s="1635"/>
      <c r="L35" s="1635"/>
      <c r="M35" s="1781">
        <v>408</v>
      </c>
      <c r="N35" s="1604"/>
      <c r="O35" s="1635"/>
      <c r="P35" s="1635"/>
      <c r="Q35" s="1781">
        <v>160.80000000000001</v>
      </c>
    </row>
    <row r="36" spans="1:33" s="444" customFormat="1" ht="15">
      <c r="A36" s="443">
        <v>22</v>
      </c>
      <c r="B36" s="1116"/>
      <c r="C36" s="1635"/>
      <c r="D36" s="1635"/>
      <c r="E36" s="1781">
        <v>3081</v>
      </c>
      <c r="F36" s="1604"/>
      <c r="G36" s="1635"/>
      <c r="H36" s="1635"/>
      <c r="I36" s="1781">
        <v>2685</v>
      </c>
      <c r="J36" s="1604"/>
      <c r="K36" s="1635"/>
      <c r="L36" s="1635"/>
      <c r="M36" s="1781">
        <v>389</v>
      </c>
      <c r="N36" s="1604"/>
      <c r="O36" s="1635"/>
      <c r="P36" s="1635"/>
      <c r="Q36" s="1781">
        <v>130.80000000000001</v>
      </c>
    </row>
    <row r="37" spans="1:33" s="444" customFormat="1" ht="15">
      <c r="A37" s="443">
        <v>23</v>
      </c>
      <c r="B37" s="1116"/>
      <c r="C37" s="1635"/>
      <c r="D37" s="1635"/>
      <c r="E37" s="1781">
        <v>2619</v>
      </c>
      <c r="F37" s="1604"/>
      <c r="G37" s="1635"/>
      <c r="H37" s="1635"/>
      <c r="I37" s="1781">
        <v>2196</v>
      </c>
      <c r="J37" s="1604"/>
      <c r="K37" s="1635"/>
      <c r="L37" s="1635"/>
      <c r="M37" s="1781">
        <v>355</v>
      </c>
      <c r="N37" s="1604"/>
      <c r="O37" s="1635"/>
      <c r="P37" s="1635"/>
      <c r="Q37" s="1781">
        <v>114</v>
      </c>
    </row>
    <row r="38" spans="1:33" s="444" customFormat="1" ht="15">
      <c r="A38" s="443" t="s">
        <v>19</v>
      </c>
      <c r="B38" s="1150"/>
      <c r="C38" s="1636"/>
      <c r="D38" s="1636"/>
      <c r="E38" s="1637">
        <f>SUM(E14:E37)</f>
        <v>65578</v>
      </c>
      <c r="F38" s="1636"/>
      <c r="G38" s="1636"/>
      <c r="H38" s="1636"/>
      <c r="I38" s="1637">
        <f>SUM(I14:I37)</f>
        <v>53222</v>
      </c>
      <c r="J38" s="1636"/>
      <c r="K38" s="1636"/>
      <c r="L38" s="1636"/>
      <c r="M38" s="1637">
        <f>SUM(M14:M37)</f>
        <v>9727</v>
      </c>
      <c r="N38" s="1636"/>
      <c r="O38" s="1636"/>
      <c r="P38" s="1636"/>
      <c r="Q38" s="1637">
        <f>SUM(Q14:Q37)</f>
        <v>3793.2000000000007</v>
      </c>
    </row>
    <row r="39" spans="1:33" s="433" customFormat="1" ht="12.75" customHeight="1">
      <c r="A39" s="433" t="s">
        <v>20</v>
      </c>
      <c r="R39" s="970"/>
      <c r="S39" s="970"/>
      <c r="T39" s="970"/>
      <c r="U39" s="970"/>
      <c r="V39" s="970"/>
      <c r="W39" s="970"/>
      <c r="X39" s="970"/>
      <c r="Y39" s="970"/>
      <c r="Z39" s="970"/>
      <c r="AA39" s="970"/>
      <c r="AB39" s="970"/>
      <c r="AC39" s="970"/>
      <c r="AD39" s="970"/>
      <c r="AE39" s="970"/>
      <c r="AF39" s="970"/>
      <c r="AG39" s="970"/>
    </row>
    <row r="40" spans="1:33" s="433" customFormat="1" ht="12.75" customHeight="1">
      <c r="A40" s="433" t="s">
        <v>21</v>
      </c>
      <c r="R40" s="970"/>
      <c r="S40" s="970"/>
      <c r="T40" s="970"/>
      <c r="U40" s="970"/>
      <c r="V40" s="970"/>
      <c r="W40" s="970"/>
      <c r="X40" s="970"/>
      <c r="Y40" s="970"/>
      <c r="Z40" s="970"/>
      <c r="AA40" s="970"/>
      <c r="AB40" s="970"/>
      <c r="AC40" s="970"/>
      <c r="AD40" s="970"/>
      <c r="AE40" s="970"/>
      <c r="AF40" s="970"/>
      <c r="AG40" s="970"/>
    </row>
    <row r="41" spans="1:33">
      <c r="A41" s="433" t="s">
        <v>563</v>
      </c>
      <c r="K41" s="433"/>
      <c r="L41" s="433"/>
      <c r="M41" s="433"/>
      <c r="N41" s="433"/>
      <c r="O41" s="433"/>
      <c r="P41" s="433"/>
      <c r="Q41" s="433"/>
      <c r="R41" s="971"/>
      <c r="S41" s="971"/>
      <c r="T41" s="971"/>
      <c r="U41" s="971"/>
      <c r="V41" s="971"/>
      <c r="W41" s="971"/>
      <c r="X41" s="971"/>
      <c r="Y41" s="971"/>
      <c r="Z41" s="971"/>
      <c r="AA41" s="971"/>
      <c r="AB41" s="971"/>
      <c r="AC41" s="971"/>
      <c r="AD41" s="971"/>
      <c r="AE41" s="971"/>
      <c r="AF41" s="971"/>
      <c r="AG41" s="971"/>
    </row>
    <row r="42" spans="1:33">
      <c r="A42" s="433" t="s">
        <v>23</v>
      </c>
      <c r="R42" s="971"/>
      <c r="S42" s="971"/>
      <c r="T42" s="971"/>
      <c r="U42" s="971"/>
      <c r="V42" s="971"/>
      <c r="W42" s="971"/>
      <c r="X42" s="971"/>
      <c r="Y42" s="971"/>
      <c r="Z42" s="971"/>
      <c r="AA42" s="971"/>
      <c r="AB42" s="971"/>
      <c r="AC42" s="971"/>
      <c r="AD42" s="971"/>
      <c r="AE42" s="971"/>
      <c r="AF42" s="971"/>
      <c r="AG42" s="971"/>
    </row>
    <row r="43" spans="1:33">
      <c r="R43" s="971"/>
      <c r="S43" s="971"/>
      <c r="T43" s="971"/>
      <c r="U43" s="971"/>
      <c r="V43" s="971"/>
      <c r="W43" s="971"/>
      <c r="X43" s="971"/>
      <c r="Y43" s="971"/>
      <c r="Z43" s="971"/>
      <c r="AA43" s="971"/>
      <c r="AB43" s="971"/>
      <c r="AC43" s="971"/>
      <c r="AD43" s="971"/>
      <c r="AE43" s="971"/>
      <c r="AF43" s="971"/>
      <c r="AG43" s="971"/>
    </row>
  </sheetData>
  <mergeCells count="19">
    <mergeCell ref="N10:Q10"/>
    <mergeCell ref="B10:E10"/>
    <mergeCell ref="J10:M10"/>
    <mergeCell ref="B4:C4"/>
    <mergeCell ref="B1:F1"/>
    <mergeCell ref="B2:F2"/>
    <mergeCell ref="N11:O11"/>
    <mergeCell ref="B5:C5"/>
    <mergeCell ref="A6:Q6"/>
    <mergeCell ref="A7:Q7"/>
    <mergeCell ref="N1:Q1"/>
    <mergeCell ref="N2:Q2"/>
    <mergeCell ref="A9:A12"/>
    <mergeCell ref="B11:C11"/>
    <mergeCell ref="F11:G11"/>
    <mergeCell ref="J11:K11"/>
    <mergeCell ref="F10:I10"/>
    <mergeCell ref="B9:I9"/>
    <mergeCell ref="J9:Q9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Normal="100" workbookViewId="0">
      <selection activeCell="AE55" sqref="AE55"/>
    </sheetView>
  </sheetViews>
  <sheetFormatPr defaultColWidth="9.140625" defaultRowHeight="12.75"/>
  <cols>
    <col min="1" max="1" width="5.42578125" style="445" customWidth="1"/>
    <col min="2" max="3" width="11.28515625" style="445" customWidth="1"/>
    <col min="4" max="4" width="11.28515625" style="445" hidden="1" customWidth="1"/>
    <col min="5" max="7" width="11.28515625" style="445" customWidth="1"/>
    <col min="8" max="8" width="11.28515625" style="445" hidden="1" customWidth="1"/>
    <col min="9" max="11" width="11.28515625" style="445" customWidth="1"/>
    <col min="12" max="12" width="11.28515625" style="445" hidden="1" customWidth="1"/>
    <col min="13" max="15" width="11.28515625" style="445" customWidth="1"/>
    <col min="16" max="16" width="11.28515625" style="445" hidden="1" customWidth="1"/>
    <col min="17" max="17" width="11.28515625" style="445" customWidth="1"/>
    <col min="18" max="16384" width="9.140625" style="445"/>
  </cols>
  <sheetData>
    <row r="1" spans="1:33" s="433" customFormat="1" ht="18.75" customHeight="1">
      <c r="B1" s="2706" t="s">
        <v>405</v>
      </c>
      <c r="C1" s="2083"/>
      <c r="D1" s="2083"/>
      <c r="E1" s="2083"/>
      <c r="F1" s="2083"/>
      <c r="J1" s="730" t="s">
        <v>171</v>
      </c>
      <c r="N1" s="2713" t="s">
        <v>99</v>
      </c>
      <c r="O1" s="2713"/>
      <c r="P1" s="2713"/>
      <c r="Q1" s="2713"/>
      <c r="R1" s="970"/>
      <c r="S1" s="970"/>
      <c r="T1" s="970"/>
      <c r="U1" s="970"/>
      <c r="V1" s="970"/>
      <c r="W1" s="970"/>
      <c r="X1" s="970"/>
      <c r="Y1" s="970"/>
      <c r="Z1" s="970"/>
      <c r="AA1" s="970"/>
      <c r="AB1" s="970"/>
      <c r="AC1" s="970"/>
      <c r="AD1" s="970"/>
      <c r="AE1" s="970"/>
      <c r="AF1" s="970"/>
      <c r="AG1" s="970"/>
    </row>
    <row r="2" spans="1:33" s="433" customFormat="1" ht="10.5" customHeight="1">
      <c r="B2" s="2707" t="s">
        <v>1</v>
      </c>
      <c r="C2" s="2090"/>
      <c r="D2" s="2090"/>
      <c r="E2" s="2090"/>
      <c r="F2" s="2090"/>
      <c r="N2" s="2707" t="s">
        <v>2</v>
      </c>
      <c r="O2" s="2714"/>
      <c r="P2" s="2714"/>
      <c r="Q2" s="2714"/>
      <c r="R2" s="970"/>
      <c r="S2" s="970"/>
      <c r="T2" s="970"/>
      <c r="U2" s="970"/>
      <c r="V2" s="970"/>
      <c r="W2" s="970"/>
      <c r="X2" s="970"/>
      <c r="Y2" s="970"/>
      <c r="Z2" s="970"/>
      <c r="AA2" s="970"/>
      <c r="AB2" s="970"/>
      <c r="AC2" s="970"/>
      <c r="AD2" s="970"/>
      <c r="AE2" s="970"/>
      <c r="AF2" s="970"/>
      <c r="AG2" s="970"/>
    </row>
    <row r="3" spans="1:33" s="433" customFormat="1" ht="13.5" customHeight="1">
      <c r="N3" s="433" t="s">
        <v>3</v>
      </c>
      <c r="R3" s="970"/>
      <c r="S3" s="970"/>
      <c r="T3" s="970"/>
      <c r="U3" s="970"/>
      <c r="V3" s="970"/>
      <c r="W3" s="970"/>
      <c r="X3" s="970"/>
      <c r="Y3" s="970"/>
      <c r="Z3" s="970"/>
      <c r="AA3" s="970"/>
      <c r="AB3" s="970"/>
      <c r="AC3" s="970"/>
      <c r="AD3" s="970"/>
      <c r="AE3" s="970"/>
      <c r="AF3" s="970"/>
      <c r="AG3" s="970"/>
    </row>
    <row r="4" spans="1:33" s="433" customFormat="1" ht="15" customHeight="1">
      <c r="B4" s="2705" t="s">
        <v>4</v>
      </c>
      <c r="C4" s="2083"/>
      <c r="D4" s="435"/>
      <c r="E4" s="970"/>
      <c r="F4" s="970"/>
      <c r="G4" s="970"/>
      <c r="H4" s="970"/>
      <c r="I4" s="905" t="s">
        <v>5</v>
      </c>
      <c r="J4" s="1851"/>
      <c r="K4" s="1851"/>
      <c r="L4" s="1851"/>
      <c r="O4" s="436" t="s">
        <v>615</v>
      </c>
      <c r="R4" s="970"/>
      <c r="S4" s="970"/>
      <c r="T4" s="970"/>
      <c r="U4" s="970"/>
      <c r="V4" s="970"/>
      <c r="W4" s="970"/>
      <c r="X4" s="970"/>
      <c r="Y4" s="970"/>
      <c r="Z4" s="970"/>
      <c r="AA4" s="970"/>
      <c r="AB4" s="970"/>
      <c r="AC4" s="970"/>
      <c r="AD4" s="970"/>
      <c r="AE4" s="970"/>
      <c r="AF4" s="970"/>
      <c r="AG4" s="970"/>
    </row>
    <row r="5" spans="1:33" s="433" customFormat="1" ht="9.75" customHeight="1">
      <c r="B5" s="2710" t="s">
        <v>7</v>
      </c>
      <c r="C5" s="2081"/>
      <c r="D5" s="1851"/>
      <c r="E5" s="1851"/>
      <c r="R5" s="970"/>
      <c r="S5" s="970"/>
      <c r="T5" s="970"/>
      <c r="U5" s="970"/>
      <c r="V5" s="970"/>
      <c r="W5" s="970"/>
      <c r="X5" s="970"/>
      <c r="Y5" s="970"/>
      <c r="Z5" s="970"/>
      <c r="AA5" s="970"/>
      <c r="AB5" s="970"/>
      <c r="AC5" s="970"/>
      <c r="AD5" s="970"/>
      <c r="AE5" s="970"/>
      <c r="AF5" s="970"/>
      <c r="AG5" s="970"/>
    </row>
    <row r="6" spans="1:33" s="433" customFormat="1" ht="12" customHeight="1">
      <c r="A6" s="271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70"/>
      <c r="S6" s="970"/>
      <c r="T6" s="970"/>
      <c r="U6" s="970"/>
      <c r="V6" s="970"/>
      <c r="W6" s="970"/>
      <c r="X6" s="970"/>
      <c r="Y6" s="970"/>
      <c r="Z6" s="970"/>
      <c r="AA6" s="970"/>
      <c r="AB6" s="970"/>
      <c r="AC6" s="970"/>
      <c r="AD6" s="970"/>
      <c r="AE6" s="970"/>
      <c r="AF6" s="970"/>
      <c r="AG6" s="970"/>
    </row>
    <row r="7" spans="1:33" s="433" customFormat="1" ht="15.75">
      <c r="A7" s="271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70"/>
      <c r="S7" s="970"/>
      <c r="T7" s="970"/>
      <c r="U7" s="970"/>
      <c r="V7" s="970"/>
      <c r="W7" s="970"/>
      <c r="X7" s="970"/>
      <c r="Y7" s="970"/>
      <c r="Z7" s="970"/>
      <c r="AA7" s="970"/>
      <c r="AB7" s="970"/>
      <c r="AC7" s="970"/>
      <c r="AD7" s="970"/>
      <c r="AE7" s="970"/>
      <c r="AF7" s="970"/>
      <c r="AG7" s="970"/>
    </row>
    <row r="8" spans="1:33" s="433" customFormat="1" ht="9" customHeight="1">
      <c r="A8" s="1254">
        <v>1516</v>
      </c>
      <c r="B8" s="1254">
        <v>1514</v>
      </c>
      <c r="R8" s="970"/>
      <c r="S8" s="970"/>
      <c r="T8" s="970"/>
      <c r="U8" s="970"/>
      <c r="V8" s="970"/>
      <c r="W8" s="970"/>
      <c r="X8" s="970"/>
      <c r="Y8" s="970"/>
      <c r="Z8" s="970"/>
      <c r="AA8" s="970"/>
      <c r="AB8" s="970"/>
      <c r="AC8" s="970"/>
      <c r="AD8" s="970"/>
      <c r="AE8" s="970"/>
      <c r="AF8" s="970"/>
      <c r="AG8" s="970"/>
    </row>
    <row r="9" spans="1:33" s="433" customFormat="1">
      <c r="A9" s="2715" t="s">
        <v>9</v>
      </c>
      <c r="B9" s="2718" t="s">
        <v>10</v>
      </c>
      <c r="C9" s="2719"/>
      <c r="D9" s="2719"/>
      <c r="E9" s="2719"/>
      <c r="F9" s="2719"/>
      <c r="G9" s="2719"/>
      <c r="H9" s="2719"/>
      <c r="I9" s="2720"/>
      <c r="J9" s="2718" t="s">
        <v>11</v>
      </c>
      <c r="K9" s="2719"/>
      <c r="L9" s="2719"/>
      <c r="M9" s="2719"/>
      <c r="N9" s="2719"/>
      <c r="O9" s="2719"/>
      <c r="P9" s="2719"/>
      <c r="Q9" s="2720"/>
      <c r="R9" s="970"/>
      <c r="S9" s="970"/>
      <c r="T9" s="970"/>
      <c r="U9" s="970"/>
      <c r="V9" s="970"/>
      <c r="W9" s="970"/>
      <c r="X9" s="970"/>
      <c r="Y9" s="970"/>
      <c r="Z9" s="970"/>
      <c r="AA9" s="970"/>
      <c r="AB9" s="970"/>
      <c r="AC9" s="970"/>
      <c r="AD9" s="970"/>
      <c r="AE9" s="970"/>
      <c r="AF9" s="970"/>
      <c r="AG9" s="970"/>
    </row>
    <row r="10" spans="1:33" s="433" customFormat="1">
      <c r="A10" s="2716"/>
      <c r="B10" s="2708" t="s">
        <v>616</v>
      </c>
      <c r="C10" s="2709"/>
      <c r="D10" s="2709"/>
      <c r="E10" s="2721"/>
      <c r="F10" s="2708" t="s">
        <v>617</v>
      </c>
      <c r="G10" s="2097"/>
      <c r="H10" s="2097"/>
      <c r="I10" s="2098"/>
      <c r="J10" s="2708" t="s">
        <v>616</v>
      </c>
      <c r="K10" s="2709"/>
      <c r="L10" s="2709"/>
      <c r="M10" s="2721"/>
      <c r="N10" s="2708" t="s">
        <v>617</v>
      </c>
      <c r="O10" s="2097"/>
      <c r="P10" s="2097"/>
      <c r="Q10" s="2098"/>
      <c r="R10" s="970"/>
      <c r="S10" s="970"/>
      <c r="T10" s="970"/>
      <c r="U10" s="970"/>
      <c r="V10" s="970"/>
      <c r="W10" s="970"/>
      <c r="X10" s="970"/>
      <c r="Y10" s="970"/>
      <c r="Z10" s="970"/>
      <c r="AA10" s="970"/>
      <c r="AB10" s="970"/>
      <c r="AC10" s="970"/>
      <c r="AD10" s="970"/>
      <c r="AE10" s="970"/>
      <c r="AF10" s="970"/>
      <c r="AG10" s="970"/>
    </row>
    <row r="11" spans="1:33" s="433" customFormat="1">
      <c r="A11" s="2716"/>
      <c r="B11" s="2708" t="s">
        <v>14</v>
      </c>
      <c r="C11" s="2709"/>
      <c r="E11" s="1853">
        <v>12000</v>
      </c>
      <c r="F11" s="2708" t="s">
        <v>14</v>
      </c>
      <c r="G11" s="2709"/>
      <c r="H11" s="1852"/>
      <c r="I11" s="1853">
        <v>12000</v>
      </c>
      <c r="J11" s="2708" t="s">
        <v>14</v>
      </c>
      <c r="K11" s="2709"/>
      <c r="L11" s="1852"/>
      <c r="M11" s="1853">
        <f>E11</f>
        <v>12000</v>
      </c>
      <c r="N11" s="2708" t="s">
        <v>14</v>
      </c>
      <c r="O11" s="2709"/>
      <c r="P11" s="1852"/>
      <c r="Q11" s="1853">
        <f>I11</f>
        <v>12000</v>
      </c>
      <c r="R11" s="970"/>
      <c r="S11" s="970"/>
      <c r="T11" s="970"/>
      <c r="U11" s="970"/>
      <c r="V11" s="970"/>
      <c r="W11" s="970"/>
      <c r="X11" s="970"/>
      <c r="Y11" s="970"/>
      <c r="Z11" s="970"/>
      <c r="AA11" s="970"/>
      <c r="AB11" s="970"/>
      <c r="AC11" s="970"/>
      <c r="AD11" s="970"/>
      <c r="AE11" s="970"/>
      <c r="AF11" s="970"/>
      <c r="AG11" s="970"/>
    </row>
    <row r="12" spans="1:33" s="440" customFormat="1" ht="35.25" customHeight="1">
      <c r="A12" s="2717"/>
      <c r="B12" s="439" t="s">
        <v>16</v>
      </c>
      <c r="C12" s="439" t="s">
        <v>17</v>
      </c>
      <c r="D12" s="439"/>
      <c r="E12" s="439" t="s">
        <v>18</v>
      </c>
      <c r="F12" s="439" t="s">
        <v>16</v>
      </c>
      <c r="G12" s="439" t="s">
        <v>17</v>
      </c>
      <c r="H12" s="439"/>
      <c r="I12" s="439" t="s">
        <v>18</v>
      </c>
      <c r="J12" s="439" t="s">
        <v>16</v>
      </c>
      <c r="K12" s="439" t="s">
        <v>17</v>
      </c>
      <c r="L12" s="439"/>
      <c r="M12" s="439" t="s">
        <v>18</v>
      </c>
      <c r="N12" s="439" t="s">
        <v>16</v>
      </c>
      <c r="O12" s="439" t="s">
        <v>17</v>
      </c>
      <c r="P12" s="439"/>
      <c r="Q12" s="439" t="s">
        <v>18</v>
      </c>
    </row>
    <row r="13" spans="1:33" s="442" customFormat="1" ht="11.25">
      <c r="A13" s="441">
        <v>1</v>
      </c>
      <c r="B13" s="441">
        <v>2</v>
      </c>
      <c r="C13" s="441">
        <v>3</v>
      </c>
      <c r="D13" s="441"/>
      <c r="E13" s="441">
        <v>4</v>
      </c>
      <c r="F13" s="441">
        <v>5</v>
      </c>
      <c r="G13" s="441">
        <v>6</v>
      </c>
      <c r="H13" s="441"/>
      <c r="I13" s="441">
        <v>7</v>
      </c>
      <c r="J13" s="441">
        <v>8</v>
      </c>
      <c r="K13" s="441">
        <v>9</v>
      </c>
      <c r="L13" s="441"/>
      <c r="M13" s="441">
        <v>10</v>
      </c>
      <c r="N13" s="441">
        <v>11</v>
      </c>
      <c r="O13" s="441">
        <v>12</v>
      </c>
      <c r="P13" s="441"/>
      <c r="Q13" s="441">
        <v>13</v>
      </c>
    </row>
    <row r="14" spans="1:33" s="440" customFormat="1" ht="15">
      <c r="A14" s="443">
        <v>0</v>
      </c>
      <c r="B14" s="1116"/>
      <c r="C14" s="1635"/>
      <c r="D14" s="1635"/>
      <c r="E14" s="1635">
        <v>1.2</v>
      </c>
      <c r="F14" s="1604"/>
      <c r="G14" s="1635"/>
      <c r="H14" s="1635"/>
      <c r="I14" s="1635">
        <v>46</v>
      </c>
      <c r="J14" s="1604"/>
      <c r="K14" s="1635"/>
      <c r="L14" s="1635"/>
      <c r="M14" s="1635"/>
      <c r="N14" s="1604"/>
      <c r="O14" s="1635"/>
      <c r="P14" s="1635"/>
      <c r="Q14" s="1635"/>
    </row>
    <row r="15" spans="1:33" s="1383" customFormat="1" ht="15">
      <c r="A15" s="1382">
        <v>1</v>
      </c>
      <c r="B15" s="1116"/>
      <c r="C15" s="1635"/>
      <c r="D15" s="1635"/>
      <c r="E15" s="1781">
        <v>1.2</v>
      </c>
      <c r="F15" s="1604"/>
      <c r="G15" s="1635"/>
      <c r="H15" s="1635"/>
      <c r="I15" s="1781">
        <v>41.2</v>
      </c>
      <c r="J15" s="1604"/>
      <c r="K15" s="1635"/>
      <c r="L15" s="1635"/>
      <c r="M15" s="1781"/>
      <c r="N15" s="1604"/>
      <c r="O15" s="1635"/>
      <c r="P15" s="1635"/>
      <c r="Q15" s="1781"/>
    </row>
    <row r="16" spans="1:33" s="440" customFormat="1" ht="15">
      <c r="A16" s="443">
        <v>2</v>
      </c>
      <c r="B16" s="1116"/>
      <c r="C16" s="1635"/>
      <c r="D16" s="1635"/>
      <c r="E16" s="1781">
        <v>1.2</v>
      </c>
      <c r="F16" s="1604"/>
      <c r="G16" s="1635"/>
      <c r="H16" s="1635"/>
      <c r="I16" s="1781">
        <v>39.200000000000003</v>
      </c>
      <c r="J16" s="1604"/>
      <c r="K16" s="1635"/>
      <c r="L16" s="1635"/>
      <c r="M16" s="1781"/>
      <c r="N16" s="1604"/>
      <c r="O16" s="1635"/>
      <c r="P16" s="1635"/>
      <c r="Q16" s="1781"/>
    </row>
    <row r="17" spans="1:17" s="440" customFormat="1" ht="15">
      <c r="A17" s="443">
        <v>3</v>
      </c>
      <c r="B17" s="1116"/>
      <c r="C17" s="1635"/>
      <c r="D17" s="1635"/>
      <c r="E17" s="1781">
        <v>1.2</v>
      </c>
      <c r="F17" s="1604"/>
      <c r="G17" s="1635"/>
      <c r="H17" s="1635"/>
      <c r="I17" s="1781">
        <v>36.800000000000004</v>
      </c>
      <c r="J17" s="1604"/>
      <c r="K17" s="1635"/>
      <c r="L17" s="1635"/>
      <c r="M17" s="1781"/>
      <c r="N17" s="1604"/>
      <c r="O17" s="1635"/>
      <c r="P17" s="1635"/>
      <c r="Q17" s="1781"/>
    </row>
    <row r="18" spans="1:17" s="440" customFormat="1" ht="15">
      <c r="A18" s="443">
        <v>4</v>
      </c>
      <c r="B18" s="1116"/>
      <c r="C18" s="1635"/>
      <c r="D18" s="1635"/>
      <c r="E18" s="1781">
        <v>0.8</v>
      </c>
      <c r="F18" s="1604"/>
      <c r="G18" s="1635"/>
      <c r="H18" s="1635"/>
      <c r="I18" s="1781">
        <v>36.4</v>
      </c>
      <c r="J18" s="1604"/>
      <c r="K18" s="1635"/>
      <c r="L18" s="1635"/>
      <c r="M18" s="1781"/>
      <c r="N18" s="1604"/>
      <c r="O18" s="1635"/>
      <c r="P18" s="1635"/>
      <c r="Q18" s="1781"/>
    </row>
    <row r="19" spans="1:17" s="440" customFormat="1" ht="15">
      <c r="A19" s="443">
        <v>5</v>
      </c>
      <c r="B19" s="1116"/>
      <c r="C19" s="1635"/>
      <c r="D19" s="1635"/>
      <c r="E19" s="1781">
        <v>1.2</v>
      </c>
      <c r="F19" s="1604"/>
      <c r="G19" s="1635"/>
      <c r="H19" s="1635"/>
      <c r="I19" s="1781">
        <v>36.4</v>
      </c>
      <c r="J19" s="1604"/>
      <c r="K19" s="1635"/>
      <c r="L19" s="1635"/>
      <c r="M19" s="1781"/>
      <c r="N19" s="1604"/>
      <c r="O19" s="1635"/>
      <c r="P19" s="1635"/>
      <c r="Q19" s="1781"/>
    </row>
    <row r="20" spans="1:17" s="440" customFormat="1" ht="15">
      <c r="A20" s="443">
        <v>6</v>
      </c>
      <c r="B20" s="1116"/>
      <c r="C20" s="1635"/>
      <c r="D20" s="1635"/>
      <c r="E20" s="1781">
        <v>1.2</v>
      </c>
      <c r="F20" s="1604"/>
      <c r="G20" s="1635"/>
      <c r="H20" s="1635"/>
      <c r="I20" s="1781">
        <v>43.6</v>
      </c>
      <c r="J20" s="1604"/>
      <c r="K20" s="1635"/>
      <c r="L20" s="1635"/>
      <c r="M20" s="1781"/>
      <c r="N20" s="1604"/>
      <c r="O20" s="1635"/>
      <c r="P20" s="1635"/>
      <c r="Q20" s="1781"/>
    </row>
    <row r="21" spans="1:17" s="440" customFormat="1" ht="15">
      <c r="A21" s="443">
        <v>7</v>
      </c>
      <c r="B21" s="1116"/>
      <c r="C21" s="1635"/>
      <c r="D21" s="1635"/>
      <c r="E21" s="1781">
        <v>1.2</v>
      </c>
      <c r="F21" s="1604"/>
      <c r="G21" s="1635"/>
      <c r="H21" s="1635"/>
      <c r="I21" s="1781">
        <v>50</v>
      </c>
      <c r="J21" s="1604"/>
      <c r="K21" s="1635"/>
      <c r="L21" s="1635"/>
      <c r="M21" s="1781"/>
      <c r="N21" s="1604"/>
      <c r="O21" s="1635"/>
      <c r="P21" s="1635"/>
      <c r="Q21" s="1781"/>
    </row>
    <row r="22" spans="1:17" s="440" customFormat="1" ht="15">
      <c r="A22" s="443">
        <v>8</v>
      </c>
      <c r="B22" s="1116"/>
      <c r="C22" s="1635"/>
      <c r="D22" s="1635"/>
      <c r="E22" s="1781">
        <v>0.8</v>
      </c>
      <c r="F22" s="1604"/>
      <c r="G22" s="1635"/>
      <c r="H22" s="1635"/>
      <c r="I22" s="1781">
        <v>48.800000000000004</v>
      </c>
      <c r="J22" s="1604"/>
      <c r="K22" s="1635"/>
      <c r="L22" s="1635"/>
      <c r="M22" s="1781"/>
      <c r="N22" s="1604"/>
      <c r="O22" s="1635"/>
      <c r="P22" s="1635"/>
      <c r="Q22" s="1781"/>
    </row>
    <row r="23" spans="1:17" s="440" customFormat="1" ht="15">
      <c r="A23" s="443">
        <v>9</v>
      </c>
      <c r="B23" s="1116"/>
      <c r="C23" s="1635"/>
      <c r="D23" s="1635"/>
      <c r="E23" s="1781">
        <v>1.2</v>
      </c>
      <c r="F23" s="1604"/>
      <c r="G23" s="1635"/>
      <c r="H23" s="1635"/>
      <c r="I23" s="1781">
        <v>49.2</v>
      </c>
      <c r="J23" s="1604"/>
      <c r="K23" s="1635"/>
      <c r="L23" s="1635"/>
      <c r="M23" s="1781"/>
      <c r="N23" s="1604"/>
      <c r="O23" s="1635"/>
      <c r="P23" s="1635"/>
      <c r="Q23" s="1781"/>
    </row>
    <row r="24" spans="1:17" s="440" customFormat="1" ht="15">
      <c r="A24" s="443">
        <v>10</v>
      </c>
      <c r="B24" s="1116"/>
      <c r="C24" s="1635"/>
      <c r="D24" s="1635"/>
      <c r="E24" s="1781">
        <v>1.2</v>
      </c>
      <c r="F24" s="1604"/>
      <c r="G24" s="1635"/>
      <c r="H24" s="1635"/>
      <c r="I24" s="1781">
        <v>46.4</v>
      </c>
      <c r="J24" s="1604"/>
      <c r="K24" s="1635"/>
      <c r="L24" s="1635"/>
      <c r="M24" s="1781"/>
      <c r="N24" s="1604"/>
      <c r="O24" s="1635"/>
      <c r="P24" s="1635"/>
      <c r="Q24" s="1781"/>
    </row>
    <row r="25" spans="1:17" s="440" customFormat="1" ht="15">
      <c r="A25" s="443">
        <v>11</v>
      </c>
      <c r="B25" s="1116"/>
      <c r="C25" s="1635"/>
      <c r="D25" s="1635"/>
      <c r="E25" s="1781">
        <v>0.8</v>
      </c>
      <c r="F25" s="1604"/>
      <c r="G25" s="1635"/>
      <c r="H25" s="1635"/>
      <c r="I25" s="1781">
        <v>49.2</v>
      </c>
      <c r="J25" s="1604"/>
      <c r="K25" s="1635"/>
      <c r="L25" s="1635"/>
      <c r="M25" s="1781"/>
      <c r="N25" s="1604"/>
      <c r="O25" s="1635"/>
      <c r="P25" s="1635"/>
      <c r="Q25" s="1781"/>
    </row>
    <row r="26" spans="1:17" s="440" customFormat="1" ht="15">
      <c r="A26" s="443">
        <v>12</v>
      </c>
      <c r="B26" s="1116"/>
      <c r="C26" s="1635"/>
      <c r="D26" s="1635"/>
      <c r="E26" s="1781">
        <v>1.2</v>
      </c>
      <c r="F26" s="1604"/>
      <c r="G26" s="1635"/>
      <c r="H26" s="1635"/>
      <c r="I26" s="1781">
        <v>47.2</v>
      </c>
      <c r="J26" s="1604"/>
      <c r="K26" s="1635"/>
      <c r="L26" s="1635"/>
      <c r="M26" s="1781"/>
      <c r="N26" s="1604"/>
      <c r="O26" s="1635"/>
      <c r="P26" s="1635"/>
      <c r="Q26" s="1781"/>
    </row>
    <row r="27" spans="1:17" s="440" customFormat="1" ht="15">
      <c r="A27" s="443">
        <v>13</v>
      </c>
      <c r="B27" s="1116"/>
      <c r="C27" s="1635"/>
      <c r="D27" s="1635"/>
      <c r="E27" s="1781">
        <v>1.2</v>
      </c>
      <c r="F27" s="1604"/>
      <c r="G27" s="1635"/>
      <c r="H27" s="1635"/>
      <c r="I27" s="1781">
        <v>47.6</v>
      </c>
      <c r="J27" s="1604"/>
      <c r="K27" s="1635"/>
      <c r="L27" s="1635"/>
      <c r="M27" s="1781"/>
      <c r="N27" s="1604"/>
      <c r="O27" s="1635"/>
      <c r="P27" s="1635"/>
      <c r="Q27" s="1781"/>
    </row>
    <row r="28" spans="1:17" s="440" customFormat="1" ht="15">
      <c r="A28" s="443">
        <v>14</v>
      </c>
      <c r="B28" s="1116"/>
      <c r="C28" s="1635"/>
      <c r="D28" s="1635"/>
      <c r="E28" s="1781">
        <v>0.8</v>
      </c>
      <c r="F28" s="1604"/>
      <c r="G28" s="1635"/>
      <c r="H28" s="1635"/>
      <c r="I28" s="1781">
        <v>48</v>
      </c>
      <c r="J28" s="1604"/>
      <c r="K28" s="1635"/>
      <c r="L28" s="1635"/>
      <c r="M28" s="1781"/>
      <c r="N28" s="1604"/>
      <c r="O28" s="1635"/>
      <c r="P28" s="1635"/>
      <c r="Q28" s="1781"/>
    </row>
    <row r="29" spans="1:17" s="440" customFormat="1" ht="15">
      <c r="A29" s="443">
        <v>15</v>
      </c>
      <c r="B29" s="1116"/>
      <c r="C29" s="1635"/>
      <c r="D29" s="1635"/>
      <c r="E29" s="1781">
        <v>1.2</v>
      </c>
      <c r="F29" s="1604"/>
      <c r="G29" s="1635"/>
      <c r="H29" s="1635"/>
      <c r="I29" s="1781">
        <v>50.800000000000004</v>
      </c>
      <c r="J29" s="1604"/>
      <c r="K29" s="1635"/>
      <c r="L29" s="1635"/>
      <c r="M29" s="1781"/>
      <c r="N29" s="1604"/>
      <c r="O29" s="1635"/>
      <c r="P29" s="1635"/>
      <c r="Q29" s="1781"/>
    </row>
    <row r="30" spans="1:17" s="440" customFormat="1" ht="15">
      <c r="A30" s="443">
        <v>16</v>
      </c>
      <c r="B30" s="1116"/>
      <c r="C30" s="1635"/>
      <c r="D30" s="1635"/>
      <c r="E30" s="1781">
        <v>1.2</v>
      </c>
      <c r="F30" s="1604"/>
      <c r="G30" s="1635"/>
      <c r="H30" s="1635"/>
      <c r="I30" s="1781">
        <v>52.4</v>
      </c>
      <c r="J30" s="1604"/>
      <c r="K30" s="1635"/>
      <c r="L30" s="1635"/>
      <c r="M30" s="1781"/>
      <c r="N30" s="1604"/>
      <c r="O30" s="1635"/>
      <c r="P30" s="1635"/>
      <c r="Q30" s="1781"/>
    </row>
    <row r="31" spans="1:17" s="444" customFormat="1" ht="15">
      <c r="A31" s="443">
        <v>17</v>
      </c>
      <c r="B31" s="1116"/>
      <c r="C31" s="1635"/>
      <c r="D31" s="1635"/>
      <c r="E31" s="1781">
        <v>1.2</v>
      </c>
      <c r="F31" s="1604"/>
      <c r="G31" s="1635"/>
      <c r="H31" s="1635"/>
      <c r="I31" s="1781">
        <v>53.6</v>
      </c>
      <c r="J31" s="1604"/>
      <c r="K31" s="1635"/>
      <c r="L31" s="1635"/>
      <c r="M31" s="1781"/>
      <c r="N31" s="1604"/>
      <c r="O31" s="1635"/>
      <c r="P31" s="1635"/>
      <c r="Q31" s="1781"/>
    </row>
    <row r="32" spans="1:17" s="444" customFormat="1" ht="15">
      <c r="A32" s="443">
        <v>18</v>
      </c>
      <c r="B32" s="1116"/>
      <c r="C32" s="1635"/>
      <c r="D32" s="1635"/>
      <c r="E32" s="1781">
        <v>0.8</v>
      </c>
      <c r="F32" s="1604"/>
      <c r="G32" s="1635"/>
      <c r="H32" s="1635"/>
      <c r="I32" s="1781">
        <v>56.4</v>
      </c>
      <c r="J32" s="1604"/>
      <c r="K32" s="1635"/>
      <c r="L32" s="1635"/>
      <c r="M32" s="1781"/>
      <c r="N32" s="1604"/>
      <c r="O32" s="1635"/>
      <c r="P32" s="1635"/>
      <c r="Q32" s="1781"/>
    </row>
    <row r="33" spans="1:33" s="444" customFormat="1" ht="15">
      <c r="A33" s="443">
        <v>19</v>
      </c>
      <c r="B33" s="1116"/>
      <c r="C33" s="1635"/>
      <c r="D33" s="1635"/>
      <c r="E33" s="1781">
        <v>1.2</v>
      </c>
      <c r="F33" s="1604"/>
      <c r="G33" s="1635"/>
      <c r="H33" s="1635"/>
      <c r="I33" s="1781">
        <v>63.2</v>
      </c>
      <c r="J33" s="1604"/>
      <c r="K33" s="1635"/>
      <c r="L33" s="1635"/>
      <c r="M33" s="1781"/>
      <c r="N33" s="1604"/>
      <c r="O33" s="1635"/>
      <c r="P33" s="1635"/>
      <c r="Q33" s="1781"/>
    </row>
    <row r="34" spans="1:33" s="444" customFormat="1" ht="15">
      <c r="A34" s="443">
        <v>20</v>
      </c>
      <c r="B34" s="1116"/>
      <c r="C34" s="1635"/>
      <c r="D34" s="1635"/>
      <c r="E34" s="1781">
        <v>1.2</v>
      </c>
      <c r="F34" s="1604"/>
      <c r="G34" s="1635"/>
      <c r="H34" s="1635"/>
      <c r="I34" s="1781">
        <v>65.2</v>
      </c>
      <c r="J34" s="1604"/>
      <c r="K34" s="1635"/>
      <c r="L34" s="1635"/>
      <c r="M34" s="1781"/>
      <c r="N34" s="1604"/>
      <c r="O34" s="1635"/>
      <c r="P34" s="1635"/>
      <c r="Q34" s="1781"/>
    </row>
    <row r="35" spans="1:33" s="444" customFormat="1" ht="15">
      <c r="A35" s="443">
        <v>21</v>
      </c>
      <c r="B35" s="1116"/>
      <c r="C35" s="1635"/>
      <c r="D35" s="1635"/>
      <c r="E35" s="1781">
        <v>1.2</v>
      </c>
      <c r="F35" s="1604"/>
      <c r="G35" s="1635"/>
      <c r="H35" s="1635"/>
      <c r="I35" s="1781">
        <v>66.400000000000006</v>
      </c>
      <c r="J35" s="1604"/>
      <c r="K35" s="1635"/>
      <c r="L35" s="1635"/>
      <c r="M35" s="1781"/>
      <c r="N35" s="1604"/>
      <c r="O35" s="1635"/>
      <c r="P35" s="1635"/>
      <c r="Q35" s="1781"/>
    </row>
    <row r="36" spans="1:33" s="444" customFormat="1" ht="15">
      <c r="A36" s="443">
        <v>22</v>
      </c>
      <c r="B36" s="1116"/>
      <c r="C36" s="1635"/>
      <c r="D36" s="1635"/>
      <c r="E36" s="1781">
        <v>1.2</v>
      </c>
      <c r="F36" s="1604"/>
      <c r="G36" s="1635"/>
      <c r="H36" s="1635"/>
      <c r="I36" s="1781">
        <v>62.800000000000004</v>
      </c>
      <c r="J36" s="1604"/>
      <c r="K36" s="1635"/>
      <c r="L36" s="1635"/>
      <c r="M36" s="1781"/>
      <c r="N36" s="1604"/>
      <c r="O36" s="1635"/>
      <c r="P36" s="1635"/>
      <c r="Q36" s="1781"/>
    </row>
    <row r="37" spans="1:33" s="444" customFormat="1" ht="15">
      <c r="A37" s="443">
        <v>23</v>
      </c>
      <c r="B37" s="1116"/>
      <c r="C37" s="1635"/>
      <c r="D37" s="1635"/>
      <c r="E37" s="1781">
        <v>1.2</v>
      </c>
      <c r="F37" s="1604"/>
      <c r="G37" s="1635"/>
      <c r="H37" s="1635"/>
      <c r="I37" s="1781">
        <v>53.2</v>
      </c>
      <c r="J37" s="1604"/>
      <c r="K37" s="1635"/>
      <c r="L37" s="1635"/>
      <c r="M37" s="1781"/>
      <c r="N37" s="1604"/>
      <c r="O37" s="1635"/>
      <c r="P37" s="1635"/>
      <c r="Q37" s="1781"/>
    </row>
    <row r="38" spans="1:33" s="444" customFormat="1" ht="15">
      <c r="A38" s="443" t="s">
        <v>19</v>
      </c>
      <c r="B38" s="1150"/>
      <c r="C38" s="1636"/>
      <c r="D38" s="1636"/>
      <c r="E38" s="1637">
        <f>SUM(E14:E37)</f>
        <v>26.799999999999994</v>
      </c>
      <c r="F38" s="1636"/>
      <c r="G38" s="1636"/>
      <c r="H38" s="1636"/>
      <c r="I38" s="1637">
        <f>SUM(I14:I37)</f>
        <v>1190.0000000000002</v>
      </c>
      <c r="J38" s="1636"/>
      <c r="K38" s="1636"/>
      <c r="L38" s="1636"/>
      <c r="M38" s="1637">
        <f>SUM(M14:M37)</f>
        <v>0</v>
      </c>
      <c r="N38" s="1636"/>
      <c r="O38" s="1636"/>
      <c r="P38" s="1636"/>
      <c r="Q38" s="1637">
        <f>SUM(Q14:Q37)</f>
        <v>0</v>
      </c>
    </row>
    <row r="39" spans="1:33" s="433" customFormat="1" ht="12.75" customHeight="1">
      <c r="A39" s="433" t="s">
        <v>20</v>
      </c>
      <c r="R39" s="970"/>
      <c r="S39" s="970"/>
      <c r="T39" s="970"/>
      <c r="U39" s="970"/>
      <c r="V39" s="970"/>
      <c r="W39" s="970"/>
      <c r="X39" s="970"/>
      <c r="Y39" s="970"/>
      <c r="Z39" s="970"/>
      <c r="AA39" s="970"/>
      <c r="AB39" s="970"/>
      <c r="AC39" s="970"/>
      <c r="AD39" s="970"/>
      <c r="AE39" s="970"/>
      <c r="AF39" s="970"/>
      <c r="AG39" s="970"/>
    </row>
    <row r="40" spans="1:33" s="433" customFormat="1" ht="12.75" customHeight="1">
      <c r="A40" s="433" t="s">
        <v>21</v>
      </c>
      <c r="R40" s="970"/>
      <c r="S40" s="970"/>
      <c r="T40" s="970"/>
      <c r="U40" s="970"/>
      <c r="V40" s="970"/>
      <c r="W40" s="970"/>
      <c r="X40" s="970"/>
      <c r="Y40" s="970"/>
      <c r="Z40" s="970"/>
      <c r="AA40" s="970"/>
      <c r="AB40" s="970"/>
      <c r="AC40" s="970"/>
      <c r="AD40" s="970"/>
      <c r="AE40" s="970"/>
      <c r="AF40" s="970"/>
      <c r="AG40" s="970"/>
    </row>
    <row r="41" spans="1:33">
      <c r="A41" s="433" t="s">
        <v>563</v>
      </c>
      <c r="K41" s="433"/>
      <c r="L41" s="433"/>
      <c r="M41" s="433"/>
      <c r="N41" s="433"/>
      <c r="O41" s="433"/>
      <c r="P41" s="433"/>
      <c r="Q41" s="433"/>
      <c r="R41" s="971"/>
      <c r="S41" s="971"/>
      <c r="T41" s="971"/>
      <c r="U41" s="971"/>
      <c r="V41" s="971"/>
      <c r="W41" s="971"/>
      <c r="X41" s="971"/>
      <c r="Y41" s="971"/>
      <c r="Z41" s="971"/>
      <c r="AA41" s="971"/>
      <c r="AB41" s="971"/>
      <c r="AC41" s="971"/>
      <c r="AD41" s="971"/>
      <c r="AE41" s="971"/>
      <c r="AF41" s="971"/>
      <c r="AG41" s="971"/>
    </row>
    <row r="42" spans="1:33">
      <c r="A42" s="433" t="s">
        <v>23</v>
      </c>
      <c r="R42" s="971"/>
      <c r="S42" s="971"/>
      <c r="T42" s="971"/>
      <c r="U42" s="971"/>
      <c r="V42" s="971"/>
      <c r="W42" s="971"/>
      <c r="X42" s="971"/>
      <c r="Y42" s="971"/>
      <c r="Z42" s="971"/>
      <c r="AA42" s="971"/>
      <c r="AB42" s="971"/>
      <c r="AC42" s="971"/>
      <c r="AD42" s="971"/>
      <c r="AE42" s="971"/>
      <c r="AF42" s="971"/>
      <c r="AG42" s="971"/>
    </row>
    <row r="43" spans="1:33">
      <c r="R43" s="971"/>
      <c r="S43" s="971"/>
      <c r="T43" s="971"/>
      <c r="U43" s="971"/>
      <c r="V43" s="971"/>
      <c r="W43" s="971"/>
      <c r="X43" s="971"/>
      <c r="Y43" s="971"/>
      <c r="Z43" s="971"/>
      <c r="AA43" s="971"/>
      <c r="AB43" s="971"/>
      <c r="AC43" s="971"/>
      <c r="AD43" s="971"/>
      <c r="AE43" s="971"/>
      <c r="AF43" s="971"/>
      <c r="AG43" s="971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N1:Q1"/>
    <mergeCell ref="B2:F2"/>
    <mergeCell ref="N2:Q2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>
    <tabColor rgb="FF92D050"/>
  </sheetPr>
  <dimension ref="A1:AG43"/>
  <sheetViews>
    <sheetView zoomScale="85" zoomScaleNormal="85" workbookViewId="0">
      <selection activeCell="S18" sqref="S18"/>
    </sheetView>
  </sheetViews>
  <sheetFormatPr defaultColWidth="9.140625" defaultRowHeight="12.75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>
      <c r="B1" s="2727" t="s">
        <v>405</v>
      </c>
      <c r="C1" s="2083"/>
      <c r="D1" s="2083"/>
      <c r="E1" s="2083"/>
      <c r="F1" s="2083"/>
      <c r="J1" s="799" t="s">
        <v>171</v>
      </c>
      <c r="N1" s="2722" t="s">
        <v>99</v>
      </c>
      <c r="O1" s="2722"/>
      <c r="P1" s="2722"/>
      <c r="Q1" s="2722"/>
      <c r="R1" s="968"/>
      <c r="S1" s="968"/>
      <c r="T1" s="968"/>
      <c r="U1" s="968"/>
      <c r="V1" s="968"/>
      <c r="W1" s="968"/>
      <c r="X1" s="968"/>
      <c r="Y1" s="968"/>
      <c r="Z1" s="968"/>
      <c r="AA1" s="968"/>
      <c r="AB1" s="968"/>
      <c r="AC1" s="968"/>
      <c r="AD1" s="968"/>
      <c r="AE1" s="968"/>
      <c r="AF1" s="968"/>
      <c r="AG1" s="968"/>
    </row>
    <row r="2" spans="1:33" s="446" customFormat="1" ht="10.5" customHeight="1">
      <c r="B2" s="2723" t="s">
        <v>1</v>
      </c>
      <c r="C2" s="2090"/>
      <c r="D2" s="2090"/>
      <c r="E2" s="2090"/>
      <c r="F2" s="2090"/>
      <c r="N2" s="2723" t="s">
        <v>2</v>
      </c>
      <c r="O2" s="2724"/>
      <c r="P2" s="2724"/>
      <c r="Q2" s="2724"/>
      <c r="R2" s="968"/>
      <c r="S2" s="968"/>
      <c r="T2" s="968"/>
      <c r="U2" s="968"/>
      <c r="V2" s="968"/>
      <c r="W2" s="968"/>
      <c r="X2" s="968"/>
      <c r="Y2" s="968"/>
      <c r="Z2" s="968"/>
      <c r="AA2" s="968"/>
      <c r="AB2" s="968"/>
      <c r="AC2" s="968"/>
      <c r="AD2" s="968"/>
      <c r="AE2" s="968"/>
      <c r="AF2" s="968"/>
      <c r="AG2" s="968"/>
    </row>
    <row r="3" spans="1:33" s="446" customFormat="1" ht="13.5" customHeight="1">
      <c r="N3" s="446" t="s">
        <v>3</v>
      </c>
      <c r="R3" s="968"/>
      <c r="S3" s="968"/>
      <c r="T3" s="968"/>
      <c r="U3" s="968"/>
      <c r="V3" s="968"/>
      <c r="W3" s="968"/>
      <c r="X3" s="968"/>
      <c r="Y3" s="968"/>
      <c r="Z3" s="968"/>
      <c r="AA3" s="968"/>
      <c r="AB3" s="968"/>
      <c r="AC3" s="968"/>
      <c r="AD3" s="968"/>
      <c r="AE3" s="968"/>
      <c r="AF3" s="968"/>
      <c r="AG3" s="968"/>
    </row>
    <row r="4" spans="1:33" s="446" customFormat="1" ht="15" customHeight="1">
      <c r="B4" s="2726" t="s">
        <v>4</v>
      </c>
      <c r="C4" s="2083"/>
      <c r="D4" s="448"/>
      <c r="E4" s="968"/>
      <c r="F4" s="968"/>
      <c r="G4" s="968"/>
      <c r="H4" s="968"/>
      <c r="I4" s="906" t="s">
        <v>5</v>
      </c>
      <c r="J4" s="447"/>
      <c r="K4" s="447"/>
      <c r="L4" s="447"/>
      <c r="O4" s="449" t="s">
        <v>103</v>
      </c>
      <c r="R4" s="968"/>
      <c r="S4" s="968"/>
      <c r="T4" s="968"/>
      <c r="U4" s="968"/>
      <c r="V4" s="968"/>
      <c r="W4" s="968"/>
      <c r="X4" s="968"/>
      <c r="Y4" s="968"/>
      <c r="Z4" s="968"/>
      <c r="AA4" s="968"/>
      <c r="AB4" s="968"/>
      <c r="AC4" s="968"/>
      <c r="AD4" s="968"/>
      <c r="AE4" s="968"/>
      <c r="AF4" s="968"/>
      <c r="AG4" s="968"/>
    </row>
    <row r="5" spans="1:33" s="446" customFormat="1" ht="9.75" customHeight="1">
      <c r="B5" s="2725" t="s">
        <v>7</v>
      </c>
      <c r="C5" s="2081"/>
      <c r="D5" s="447"/>
      <c r="E5" s="447"/>
      <c r="R5" s="968"/>
      <c r="S5" s="968"/>
      <c r="T5" s="968"/>
      <c r="U5" s="968"/>
      <c r="V5" s="968"/>
      <c r="W5" s="968"/>
      <c r="X5" s="968"/>
      <c r="Y5" s="968"/>
      <c r="Z5" s="968"/>
      <c r="AA5" s="968"/>
      <c r="AB5" s="968"/>
      <c r="AC5" s="968"/>
      <c r="AD5" s="968"/>
      <c r="AE5" s="968"/>
      <c r="AF5" s="968"/>
      <c r="AG5" s="968"/>
    </row>
    <row r="6" spans="1:33" s="446" customFormat="1" ht="12" customHeight="1">
      <c r="A6" s="2733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68"/>
      <c r="S6" s="968"/>
      <c r="T6" s="968"/>
      <c r="U6" s="968"/>
      <c r="V6" s="968"/>
      <c r="W6" s="968"/>
      <c r="X6" s="968"/>
      <c r="Y6" s="968"/>
      <c r="Z6" s="968"/>
      <c r="AA6" s="968"/>
      <c r="AB6" s="968"/>
      <c r="AC6" s="968"/>
      <c r="AD6" s="968"/>
      <c r="AE6" s="968"/>
      <c r="AF6" s="968"/>
      <c r="AG6" s="968"/>
    </row>
    <row r="7" spans="1:33" s="446" customFormat="1" ht="15.75">
      <c r="A7" s="2734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68"/>
      <c r="S7" s="968"/>
      <c r="T7" s="968"/>
      <c r="U7" s="968"/>
      <c r="V7" s="968"/>
      <c r="W7" s="968"/>
      <c r="X7" s="968"/>
      <c r="Y7" s="968"/>
      <c r="Z7" s="968"/>
      <c r="AA7" s="968"/>
      <c r="AB7" s="968"/>
      <c r="AC7" s="968"/>
      <c r="AD7" s="968"/>
      <c r="AE7" s="968"/>
      <c r="AF7" s="968"/>
      <c r="AG7" s="968"/>
    </row>
    <row r="8" spans="1:33" s="446" customFormat="1" ht="9" customHeight="1">
      <c r="A8" s="1254">
        <v>1515</v>
      </c>
      <c r="B8" s="1254">
        <v>1517</v>
      </c>
      <c r="R8" s="968"/>
      <c r="S8" s="968"/>
      <c r="T8" s="968"/>
      <c r="U8" s="968"/>
      <c r="V8" s="968"/>
      <c r="W8" s="968"/>
      <c r="X8" s="968"/>
      <c r="Y8" s="968"/>
      <c r="Z8" s="968"/>
      <c r="AA8" s="968"/>
      <c r="AB8" s="968"/>
      <c r="AC8" s="968"/>
      <c r="AD8" s="968"/>
      <c r="AE8" s="968"/>
      <c r="AF8" s="968"/>
      <c r="AG8" s="968"/>
    </row>
    <row r="9" spans="1:33" s="446" customFormat="1">
      <c r="A9" s="2730" t="s">
        <v>9</v>
      </c>
      <c r="B9" s="2735" t="s">
        <v>10</v>
      </c>
      <c r="C9" s="2736"/>
      <c r="D9" s="2736"/>
      <c r="E9" s="2736"/>
      <c r="F9" s="2736"/>
      <c r="G9" s="2736"/>
      <c r="H9" s="2736"/>
      <c r="I9" s="2737"/>
      <c r="J9" s="2735" t="s">
        <v>11</v>
      </c>
      <c r="K9" s="2736"/>
      <c r="L9" s="2736"/>
      <c r="M9" s="2736"/>
      <c r="N9" s="2736"/>
      <c r="O9" s="2736"/>
      <c r="P9" s="2736"/>
      <c r="Q9" s="2737"/>
      <c r="R9" s="968"/>
      <c r="S9" s="968"/>
      <c r="T9" s="968"/>
      <c r="U9" s="968"/>
      <c r="V9" s="968"/>
      <c r="W9" s="968"/>
      <c r="X9" s="968"/>
      <c r="Y9" s="968"/>
      <c r="Z9" s="968"/>
      <c r="AA9" s="968"/>
      <c r="AB9" s="968"/>
      <c r="AC9" s="968"/>
      <c r="AD9" s="968"/>
      <c r="AE9" s="968"/>
      <c r="AF9" s="968"/>
      <c r="AG9" s="968"/>
    </row>
    <row r="10" spans="1:33" s="446" customFormat="1">
      <c r="A10" s="2731"/>
      <c r="B10" s="2728" t="s">
        <v>104</v>
      </c>
      <c r="C10" s="2729"/>
      <c r="D10" s="2729"/>
      <c r="E10" s="2738"/>
      <c r="F10" s="2728" t="s">
        <v>105</v>
      </c>
      <c r="G10" s="2097"/>
      <c r="H10" s="2097"/>
      <c r="I10" s="2098"/>
      <c r="J10" s="2728" t="s">
        <v>104</v>
      </c>
      <c r="K10" s="2729"/>
      <c r="L10" s="2729"/>
      <c r="M10" s="2738"/>
      <c r="N10" s="2728" t="s">
        <v>105</v>
      </c>
      <c r="O10" s="2729"/>
      <c r="P10" s="2729"/>
      <c r="Q10" s="2738"/>
      <c r="R10" s="968"/>
      <c r="S10" s="968"/>
      <c r="T10" s="968"/>
      <c r="U10" s="968"/>
      <c r="V10" s="968"/>
      <c r="W10" s="968"/>
      <c r="X10" s="968"/>
      <c r="Y10" s="968"/>
      <c r="Z10" s="968"/>
      <c r="AA10" s="968"/>
      <c r="AB10" s="968"/>
      <c r="AC10" s="968"/>
      <c r="AD10" s="968"/>
      <c r="AE10" s="968"/>
      <c r="AF10" s="968"/>
      <c r="AG10" s="968"/>
    </row>
    <row r="11" spans="1:33" s="446" customFormat="1">
      <c r="A11" s="2731"/>
      <c r="B11" s="2728" t="s">
        <v>14</v>
      </c>
      <c r="C11" s="2729"/>
      <c r="E11" s="451">
        <v>12000</v>
      </c>
      <c r="F11" s="2728" t="s">
        <v>14</v>
      </c>
      <c r="G11" s="2729"/>
      <c r="H11" s="450"/>
      <c r="I11" s="451">
        <v>12000</v>
      </c>
      <c r="J11" s="2728" t="s">
        <v>14</v>
      </c>
      <c r="K11" s="2729"/>
      <c r="L11" s="450"/>
      <c r="M11" s="451">
        <f>E11</f>
        <v>12000</v>
      </c>
      <c r="N11" s="2728" t="s">
        <v>14</v>
      </c>
      <c r="O11" s="2729"/>
      <c r="P11" s="450"/>
      <c r="Q11" s="451">
        <f>I11</f>
        <v>12000</v>
      </c>
      <c r="R11" s="968"/>
      <c r="S11" s="968"/>
      <c r="T11" s="968"/>
      <c r="U11" s="968"/>
      <c r="V11" s="968"/>
      <c r="W11" s="968"/>
      <c r="X11" s="968"/>
      <c r="Y11" s="968"/>
      <c r="Z11" s="968"/>
      <c r="AA11" s="968"/>
      <c r="AB11" s="968"/>
      <c r="AC11" s="968"/>
      <c r="AD11" s="968"/>
      <c r="AE11" s="968"/>
      <c r="AF11" s="968"/>
      <c r="AG11" s="968"/>
    </row>
    <row r="12" spans="1:33" s="453" customFormat="1" ht="35.25" customHeight="1">
      <c r="A12" s="2732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2" thickBot="1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>
      <c r="A14" s="456">
        <v>0</v>
      </c>
      <c r="B14" s="1116"/>
      <c r="C14" s="1638"/>
      <c r="D14" s="1638"/>
      <c r="E14" s="1781">
        <v>1197.6000000000001</v>
      </c>
      <c r="F14" s="1604"/>
      <c r="G14" s="1638"/>
      <c r="H14" s="1638"/>
      <c r="I14" s="1781">
        <v>638.4</v>
      </c>
      <c r="J14" s="1604"/>
      <c r="K14" s="1638"/>
      <c r="L14" s="1638"/>
      <c r="M14" s="1958">
        <v>81.600000000000009</v>
      </c>
      <c r="N14" s="1604"/>
      <c r="O14" s="1638"/>
      <c r="P14" s="1638"/>
      <c r="Q14" s="1781">
        <v>63.6</v>
      </c>
    </row>
    <row r="15" spans="1:33" s="1381" customFormat="1" ht="15">
      <c r="A15" s="1378">
        <v>1</v>
      </c>
      <c r="B15" s="1116"/>
      <c r="C15" s="1638"/>
      <c r="D15" s="1638"/>
      <c r="E15" s="1781">
        <v>1027.2</v>
      </c>
      <c r="F15" s="1604"/>
      <c r="G15" s="1638"/>
      <c r="H15" s="1638"/>
      <c r="I15" s="1781">
        <v>546</v>
      </c>
      <c r="J15" s="1604"/>
      <c r="K15" s="1638"/>
      <c r="L15" s="1638"/>
      <c r="M15" s="1959">
        <v>82.8</v>
      </c>
      <c r="N15" s="1604"/>
      <c r="O15" s="1638"/>
      <c r="P15" s="1638"/>
      <c r="Q15" s="1781">
        <v>56.4</v>
      </c>
    </row>
    <row r="16" spans="1:33" s="453" customFormat="1" ht="15">
      <c r="A16" s="456">
        <v>2</v>
      </c>
      <c r="B16" s="1116"/>
      <c r="C16" s="1638"/>
      <c r="D16" s="1638"/>
      <c r="E16" s="1781">
        <v>939.6</v>
      </c>
      <c r="F16" s="1604"/>
      <c r="G16" s="1638"/>
      <c r="H16" s="1638"/>
      <c r="I16" s="1781">
        <v>505.2</v>
      </c>
      <c r="J16" s="1604"/>
      <c r="K16" s="1638"/>
      <c r="L16" s="1638"/>
      <c r="M16" s="1959">
        <v>74.400000000000006</v>
      </c>
      <c r="N16" s="1604"/>
      <c r="O16" s="1638"/>
      <c r="P16" s="1638"/>
      <c r="Q16" s="1781">
        <v>49.2</v>
      </c>
    </row>
    <row r="17" spans="1:17" s="453" customFormat="1" ht="15">
      <c r="A17" s="456">
        <v>3</v>
      </c>
      <c r="B17" s="1116"/>
      <c r="C17" s="1638"/>
      <c r="D17" s="1638"/>
      <c r="E17" s="1781">
        <v>861.6</v>
      </c>
      <c r="F17" s="1604"/>
      <c r="G17" s="1638"/>
      <c r="H17" s="1638"/>
      <c r="I17" s="1781">
        <v>432</v>
      </c>
      <c r="J17" s="1604"/>
      <c r="K17" s="1638"/>
      <c r="L17" s="1638"/>
      <c r="M17" s="1959">
        <v>60</v>
      </c>
      <c r="N17" s="1604"/>
      <c r="O17" s="1638"/>
      <c r="P17" s="1638"/>
      <c r="Q17" s="1781">
        <v>44.4</v>
      </c>
    </row>
    <row r="18" spans="1:17" s="453" customFormat="1" ht="15">
      <c r="A18" s="456">
        <v>4</v>
      </c>
      <c r="B18" s="1116"/>
      <c r="C18" s="1638"/>
      <c r="D18" s="1638"/>
      <c r="E18" s="1781">
        <v>856.80000000000007</v>
      </c>
      <c r="F18" s="1604"/>
      <c r="G18" s="1638"/>
      <c r="H18" s="1638"/>
      <c r="I18" s="1781">
        <v>418.8</v>
      </c>
      <c r="J18" s="1604"/>
      <c r="K18" s="1638"/>
      <c r="L18" s="1638"/>
      <c r="M18" s="1959">
        <v>61.2</v>
      </c>
      <c r="N18" s="1604"/>
      <c r="O18" s="1638"/>
      <c r="P18" s="1638"/>
      <c r="Q18" s="1781">
        <v>40.800000000000004</v>
      </c>
    </row>
    <row r="19" spans="1:17" s="453" customFormat="1" ht="15">
      <c r="A19" s="456">
        <v>5</v>
      </c>
      <c r="B19" s="1116"/>
      <c r="C19" s="1638"/>
      <c r="D19" s="1638"/>
      <c r="E19" s="1781">
        <v>980.4</v>
      </c>
      <c r="F19" s="1604"/>
      <c r="G19" s="1638"/>
      <c r="H19" s="1638"/>
      <c r="I19" s="1781">
        <v>482.40000000000003</v>
      </c>
      <c r="J19" s="1604"/>
      <c r="K19" s="1638"/>
      <c r="L19" s="1638"/>
      <c r="M19" s="1959">
        <v>54</v>
      </c>
      <c r="N19" s="1604"/>
      <c r="O19" s="1638"/>
      <c r="P19" s="1638"/>
      <c r="Q19" s="1781">
        <v>37.200000000000003</v>
      </c>
    </row>
    <row r="20" spans="1:17" s="453" customFormat="1" ht="15">
      <c r="A20" s="456">
        <v>6</v>
      </c>
      <c r="B20" s="1116"/>
      <c r="C20" s="1638"/>
      <c r="D20" s="1638"/>
      <c r="E20" s="1781">
        <v>1341.6000000000001</v>
      </c>
      <c r="F20" s="1604"/>
      <c r="G20" s="1638"/>
      <c r="H20" s="1638"/>
      <c r="I20" s="1781">
        <v>744</v>
      </c>
      <c r="J20" s="1604"/>
      <c r="K20" s="1638"/>
      <c r="L20" s="1638"/>
      <c r="M20" s="1959">
        <v>76.8</v>
      </c>
      <c r="N20" s="1604"/>
      <c r="O20" s="1638"/>
      <c r="P20" s="1638"/>
      <c r="Q20" s="1781">
        <v>48</v>
      </c>
    </row>
    <row r="21" spans="1:17" s="453" customFormat="1" ht="15">
      <c r="A21" s="456">
        <v>7</v>
      </c>
      <c r="B21" s="1116"/>
      <c r="C21" s="1638"/>
      <c r="D21" s="1638"/>
      <c r="E21" s="1781">
        <v>1563.6000000000001</v>
      </c>
      <c r="F21" s="1604"/>
      <c r="G21" s="1638"/>
      <c r="H21" s="1638"/>
      <c r="I21" s="1781">
        <v>879.6</v>
      </c>
      <c r="J21" s="1604"/>
      <c r="K21" s="1638"/>
      <c r="L21" s="1638"/>
      <c r="M21" s="1959">
        <v>115.2</v>
      </c>
      <c r="N21" s="1604"/>
      <c r="O21" s="1638"/>
      <c r="P21" s="1638"/>
      <c r="Q21" s="1781">
        <v>63.6</v>
      </c>
    </row>
    <row r="22" spans="1:17" s="453" customFormat="1" ht="15">
      <c r="A22" s="456">
        <v>8</v>
      </c>
      <c r="B22" s="1116"/>
      <c r="C22" s="1638"/>
      <c r="D22" s="1638"/>
      <c r="E22" s="1781">
        <v>1653.6000000000001</v>
      </c>
      <c r="F22" s="1604"/>
      <c r="G22" s="1638"/>
      <c r="H22" s="1638"/>
      <c r="I22" s="1781">
        <v>846</v>
      </c>
      <c r="J22" s="1604"/>
      <c r="K22" s="1638"/>
      <c r="L22" s="1638"/>
      <c r="M22" s="1959">
        <v>151.20000000000002</v>
      </c>
      <c r="N22" s="1604"/>
      <c r="O22" s="1638"/>
      <c r="P22" s="1638"/>
      <c r="Q22" s="1781">
        <v>56.4</v>
      </c>
    </row>
    <row r="23" spans="1:17" s="453" customFormat="1" ht="15">
      <c r="A23" s="456">
        <v>9</v>
      </c>
      <c r="B23" s="1116"/>
      <c r="C23" s="1638"/>
      <c r="D23" s="1638"/>
      <c r="E23" s="1781">
        <v>1686</v>
      </c>
      <c r="F23" s="1604"/>
      <c r="G23" s="1638"/>
      <c r="H23" s="1638"/>
      <c r="I23" s="1781">
        <v>860.4</v>
      </c>
      <c r="J23" s="1604"/>
      <c r="K23" s="1638"/>
      <c r="L23" s="1638"/>
      <c r="M23" s="1959">
        <v>160.80000000000001</v>
      </c>
      <c r="N23" s="1604"/>
      <c r="O23" s="1638"/>
      <c r="P23" s="1638"/>
      <c r="Q23" s="1781">
        <v>56.4</v>
      </c>
    </row>
    <row r="24" spans="1:17" s="453" customFormat="1" ht="15">
      <c r="A24" s="456">
        <v>10</v>
      </c>
      <c r="B24" s="1116"/>
      <c r="C24" s="1638"/>
      <c r="D24" s="1638"/>
      <c r="E24" s="1781">
        <v>1735.2</v>
      </c>
      <c r="F24" s="1604"/>
      <c r="G24" s="1638"/>
      <c r="H24" s="1638"/>
      <c r="I24" s="1781">
        <v>876</v>
      </c>
      <c r="J24" s="1604"/>
      <c r="K24" s="1638"/>
      <c r="L24" s="1638"/>
      <c r="M24" s="1959">
        <v>183.6</v>
      </c>
      <c r="N24" s="1604"/>
      <c r="O24" s="1638"/>
      <c r="P24" s="1638"/>
      <c r="Q24" s="1781">
        <v>58.800000000000004</v>
      </c>
    </row>
    <row r="25" spans="1:17" s="453" customFormat="1" ht="15">
      <c r="A25" s="456">
        <v>11</v>
      </c>
      <c r="B25" s="1116"/>
      <c r="C25" s="1638"/>
      <c r="D25" s="1638"/>
      <c r="E25" s="1781">
        <v>1743.6000000000001</v>
      </c>
      <c r="F25" s="1604"/>
      <c r="G25" s="1638"/>
      <c r="H25" s="1638"/>
      <c r="I25" s="1781">
        <v>859.2</v>
      </c>
      <c r="J25" s="1604"/>
      <c r="K25" s="1638"/>
      <c r="L25" s="1638"/>
      <c r="M25" s="1959">
        <v>177.6</v>
      </c>
      <c r="N25" s="1604"/>
      <c r="O25" s="1638"/>
      <c r="P25" s="1638"/>
      <c r="Q25" s="1781">
        <v>76.8</v>
      </c>
    </row>
    <row r="26" spans="1:17" s="453" customFormat="1" ht="15">
      <c r="A26" s="456">
        <v>12</v>
      </c>
      <c r="B26" s="1116"/>
      <c r="C26" s="1638"/>
      <c r="D26" s="1638"/>
      <c r="E26" s="1781">
        <v>1758</v>
      </c>
      <c r="F26" s="1604"/>
      <c r="G26" s="1638"/>
      <c r="H26" s="1638"/>
      <c r="I26" s="1781">
        <v>850.80000000000007</v>
      </c>
      <c r="J26" s="1604"/>
      <c r="K26" s="1638"/>
      <c r="L26" s="1638"/>
      <c r="M26" s="1959">
        <v>189.6</v>
      </c>
      <c r="N26" s="1604"/>
      <c r="O26" s="1638"/>
      <c r="P26" s="1638"/>
      <c r="Q26" s="1781">
        <v>85.2</v>
      </c>
    </row>
    <row r="27" spans="1:17" s="453" customFormat="1" ht="15">
      <c r="A27" s="456">
        <v>13</v>
      </c>
      <c r="B27" s="1116"/>
      <c r="C27" s="1638"/>
      <c r="D27" s="1638"/>
      <c r="E27" s="1781">
        <v>1710</v>
      </c>
      <c r="F27" s="1604"/>
      <c r="G27" s="1638"/>
      <c r="H27" s="1638"/>
      <c r="I27" s="1781">
        <v>835.2</v>
      </c>
      <c r="J27" s="1604"/>
      <c r="K27" s="1638"/>
      <c r="L27" s="1638"/>
      <c r="M27" s="1959">
        <v>183.6</v>
      </c>
      <c r="N27" s="1604"/>
      <c r="O27" s="1638"/>
      <c r="P27" s="1638"/>
      <c r="Q27" s="1781">
        <v>64.8</v>
      </c>
    </row>
    <row r="28" spans="1:17" s="453" customFormat="1" ht="15">
      <c r="A28" s="456">
        <v>14</v>
      </c>
      <c r="B28" s="1116"/>
      <c r="C28" s="1638"/>
      <c r="D28" s="1638"/>
      <c r="E28" s="1781">
        <v>1694.4</v>
      </c>
      <c r="F28" s="1604"/>
      <c r="G28" s="1638"/>
      <c r="H28" s="1638"/>
      <c r="I28" s="1781">
        <v>818.4</v>
      </c>
      <c r="J28" s="1604"/>
      <c r="K28" s="1638"/>
      <c r="L28" s="1638"/>
      <c r="M28" s="1959">
        <v>183.6</v>
      </c>
      <c r="N28" s="1604"/>
      <c r="O28" s="1638"/>
      <c r="P28" s="1638"/>
      <c r="Q28" s="1781">
        <v>67.2</v>
      </c>
    </row>
    <row r="29" spans="1:17" s="453" customFormat="1" ht="15">
      <c r="A29" s="456">
        <v>15</v>
      </c>
      <c r="B29" s="1116"/>
      <c r="C29" s="1638"/>
      <c r="D29" s="1638"/>
      <c r="E29" s="1781">
        <v>1698</v>
      </c>
      <c r="F29" s="1604"/>
      <c r="G29" s="1638"/>
      <c r="H29" s="1638"/>
      <c r="I29" s="1781">
        <v>862.80000000000007</v>
      </c>
      <c r="J29" s="1604"/>
      <c r="K29" s="1638"/>
      <c r="L29" s="1638"/>
      <c r="M29" s="1959">
        <v>184.8</v>
      </c>
      <c r="N29" s="1604"/>
      <c r="O29" s="1638"/>
      <c r="P29" s="1638"/>
      <c r="Q29" s="1781">
        <v>79.2</v>
      </c>
    </row>
    <row r="30" spans="1:17" s="453" customFormat="1" ht="15">
      <c r="A30" s="456">
        <v>16</v>
      </c>
      <c r="B30" s="1116"/>
      <c r="C30" s="1638"/>
      <c r="D30" s="1638"/>
      <c r="E30" s="1781">
        <v>1702.8</v>
      </c>
      <c r="F30" s="1604"/>
      <c r="G30" s="1638"/>
      <c r="H30" s="1638"/>
      <c r="I30" s="1781">
        <v>880.80000000000007</v>
      </c>
      <c r="J30" s="1604"/>
      <c r="K30" s="1638"/>
      <c r="L30" s="1638"/>
      <c r="M30" s="1959">
        <v>194.4</v>
      </c>
      <c r="N30" s="1604"/>
      <c r="O30" s="1638"/>
      <c r="P30" s="1638"/>
      <c r="Q30" s="1781">
        <v>90</v>
      </c>
    </row>
    <row r="31" spans="1:17" s="457" customFormat="1" ht="15">
      <c r="A31" s="456">
        <v>17</v>
      </c>
      <c r="B31" s="1116"/>
      <c r="C31" s="1638"/>
      <c r="D31" s="1638"/>
      <c r="E31" s="1781">
        <v>1756.8</v>
      </c>
      <c r="F31" s="1604"/>
      <c r="G31" s="1638"/>
      <c r="H31" s="1638"/>
      <c r="I31" s="1781">
        <v>916.80000000000007</v>
      </c>
      <c r="J31" s="1604"/>
      <c r="K31" s="1638"/>
      <c r="L31" s="1638"/>
      <c r="M31" s="1959">
        <v>195.6</v>
      </c>
      <c r="N31" s="1604"/>
      <c r="O31" s="1638"/>
      <c r="P31" s="1638"/>
      <c r="Q31" s="1781">
        <v>94.8</v>
      </c>
    </row>
    <row r="32" spans="1:17" s="457" customFormat="1" ht="15">
      <c r="A32" s="456">
        <v>18</v>
      </c>
      <c r="B32" s="1116"/>
      <c r="C32" s="1638"/>
      <c r="D32" s="1638"/>
      <c r="E32" s="1781">
        <v>1846.8</v>
      </c>
      <c r="F32" s="1604"/>
      <c r="G32" s="1638"/>
      <c r="H32" s="1638"/>
      <c r="I32" s="1781">
        <v>982.80000000000007</v>
      </c>
      <c r="J32" s="1604"/>
      <c r="K32" s="1638"/>
      <c r="L32" s="1638"/>
      <c r="M32" s="1959">
        <v>195.6</v>
      </c>
      <c r="N32" s="1604"/>
      <c r="O32" s="1638"/>
      <c r="P32" s="1638"/>
      <c r="Q32" s="1781">
        <v>94.8</v>
      </c>
    </row>
    <row r="33" spans="1:33" s="457" customFormat="1" ht="15">
      <c r="A33" s="456">
        <v>19</v>
      </c>
      <c r="B33" s="1116"/>
      <c r="C33" s="1638"/>
      <c r="D33" s="1638"/>
      <c r="E33" s="1781">
        <v>1911.6000000000001</v>
      </c>
      <c r="F33" s="1604"/>
      <c r="G33" s="1638"/>
      <c r="H33" s="1638"/>
      <c r="I33" s="1781">
        <v>1023.6</v>
      </c>
      <c r="J33" s="1604"/>
      <c r="K33" s="1638"/>
      <c r="L33" s="1638"/>
      <c r="M33" s="1959">
        <v>175.20000000000002</v>
      </c>
      <c r="N33" s="1604"/>
      <c r="O33" s="1638"/>
      <c r="P33" s="1638"/>
      <c r="Q33" s="1781">
        <v>93.600000000000009</v>
      </c>
    </row>
    <row r="34" spans="1:33" s="457" customFormat="1" ht="15">
      <c r="A34" s="456">
        <v>20</v>
      </c>
      <c r="B34" s="1116"/>
      <c r="C34" s="1638"/>
      <c r="D34" s="1638"/>
      <c r="E34" s="1781">
        <v>1878</v>
      </c>
      <c r="F34" s="1604"/>
      <c r="G34" s="1638"/>
      <c r="H34" s="1638"/>
      <c r="I34" s="1781">
        <v>1074</v>
      </c>
      <c r="J34" s="1604"/>
      <c r="K34" s="1638"/>
      <c r="L34" s="1638"/>
      <c r="M34" s="1959">
        <v>153.6</v>
      </c>
      <c r="N34" s="1604"/>
      <c r="O34" s="1638"/>
      <c r="P34" s="1638"/>
      <c r="Q34" s="1781">
        <v>97.2</v>
      </c>
    </row>
    <row r="35" spans="1:33" s="457" customFormat="1" ht="15">
      <c r="A35" s="456">
        <v>21</v>
      </c>
      <c r="B35" s="1116"/>
      <c r="C35" s="1638"/>
      <c r="D35" s="1638"/>
      <c r="E35" s="1781">
        <v>1827.6000000000001</v>
      </c>
      <c r="F35" s="1604"/>
      <c r="G35" s="1638"/>
      <c r="H35" s="1638"/>
      <c r="I35" s="1781">
        <v>1124.4000000000001</v>
      </c>
      <c r="J35" s="1604"/>
      <c r="K35" s="1638"/>
      <c r="L35" s="1638"/>
      <c r="M35" s="1959">
        <v>140.4</v>
      </c>
      <c r="N35" s="1604"/>
      <c r="O35" s="1638"/>
      <c r="P35" s="1638"/>
      <c r="Q35" s="1781">
        <v>84</v>
      </c>
    </row>
    <row r="36" spans="1:33" s="457" customFormat="1" ht="15">
      <c r="A36" s="456">
        <v>22</v>
      </c>
      <c r="B36" s="1116"/>
      <c r="C36" s="1638"/>
      <c r="D36" s="1638"/>
      <c r="E36" s="1781">
        <v>1744.8</v>
      </c>
      <c r="F36" s="1604"/>
      <c r="G36" s="1638"/>
      <c r="H36" s="1638"/>
      <c r="I36" s="1781">
        <v>1027.2</v>
      </c>
      <c r="J36" s="1604"/>
      <c r="K36" s="1638"/>
      <c r="L36" s="1638"/>
      <c r="M36" s="1959">
        <v>118.8</v>
      </c>
      <c r="N36" s="1604"/>
      <c r="O36" s="1638"/>
      <c r="P36" s="1638"/>
      <c r="Q36" s="1781">
        <v>76.8</v>
      </c>
    </row>
    <row r="37" spans="1:33" s="457" customFormat="1" ht="15.75" thickBot="1">
      <c r="A37" s="456">
        <v>23</v>
      </c>
      <c r="B37" s="1116"/>
      <c r="C37" s="1638"/>
      <c r="D37" s="1638"/>
      <c r="E37" s="1781">
        <v>1436.4</v>
      </c>
      <c r="F37" s="1604"/>
      <c r="G37" s="1638"/>
      <c r="H37" s="1638"/>
      <c r="I37" s="1781">
        <v>814.80000000000007</v>
      </c>
      <c r="J37" s="1604"/>
      <c r="K37" s="1638"/>
      <c r="L37" s="1638"/>
      <c r="M37" s="2025">
        <v>78</v>
      </c>
      <c r="N37" s="1604"/>
      <c r="O37" s="1638"/>
      <c r="P37" s="1638"/>
      <c r="Q37" s="1781">
        <v>72</v>
      </c>
    </row>
    <row r="38" spans="1:33" s="457" customFormat="1" ht="15">
      <c r="A38" s="456" t="s">
        <v>19</v>
      </c>
      <c r="B38" s="1148"/>
      <c r="C38" s="1639"/>
      <c r="D38" s="1639"/>
      <c r="E38" s="1640">
        <f>SUM(E14:E37)</f>
        <v>36552.000000000007</v>
      </c>
      <c r="F38" s="1639"/>
      <c r="G38" s="1639"/>
      <c r="H38" s="1639"/>
      <c r="I38" s="1640">
        <f>SUM(I14:I37)</f>
        <v>19299.599999999999</v>
      </c>
      <c r="J38" s="1639"/>
      <c r="K38" s="1639"/>
      <c r="L38" s="1639"/>
      <c r="M38" s="1640">
        <f>SUM(M14:M37)</f>
        <v>3272.3999999999992</v>
      </c>
      <c r="N38" s="1639"/>
      <c r="O38" s="1639"/>
      <c r="P38" s="1639"/>
      <c r="Q38" s="1640">
        <f>SUM(Q14:Q37)</f>
        <v>1651.1999999999998</v>
      </c>
    </row>
    <row r="39" spans="1:33" s="446" customFormat="1" ht="12.75" customHeight="1">
      <c r="A39" s="446" t="s">
        <v>20</v>
      </c>
      <c r="R39" s="968"/>
      <c r="S39" s="968"/>
      <c r="T39" s="968"/>
      <c r="U39" s="968"/>
      <c r="V39" s="968"/>
      <c r="W39" s="968"/>
      <c r="X39" s="968"/>
      <c r="Y39" s="968"/>
      <c r="Z39" s="968"/>
      <c r="AA39" s="968"/>
      <c r="AB39" s="968"/>
      <c r="AC39" s="968"/>
      <c r="AD39" s="968"/>
      <c r="AE39" s="968"/>
      <c r="AF39" s="968"/>
      <c r="AG39" s="968"/>
    </row>
    <row r="40" spans="1:33" s="446" customFormat="1" ht="12.75" customHeight="1">
      <c r="A40" s="446" t="s">
        <v>21</v>
      </c>
      <c r="R40" s="968"/>
      <c r="S40" s="968"/>
      <c r="T40" s="968"/>
      <c r="U40" s="968"/>
      <c r="V40" s="968"/>
      <c r="W40" s="968"/>
      <c r="X40" s="968"/>
      <c r="Y40" s="968"/>
      <c r="Z40" s="968"/>
      <c r="AA40" s="968"/>
      <c r="AB40" s="968"/>
      <c r="AC40" s="968"/>
      <c r="AD40" s="968"/>
      <c r="AE40" s="968"/>
      <c r="AF40" s="968"/>
      <c r="AG40" s="968"/>
    </row>
    <row r="41" spans="1:33">
      <c r="A41" s="446" t="s">
        <v>563</v>
      </c>
      <c r="K41" s="446"/>
      <c r="L41" s="446"/>
      <c r="M41" s="446"/>
      <c r="N41" s="446"/>
      <c r="O41" s="446"/>
      <c r="P41" s="446"/>
      <c r="Q41" s="446"/>
      <c r="R41" s="969"/>
      <c r="S41" s="969"/>
      <c r="T41" s="969"/>
      <c r="U41" s="969"/>
      <c r="V41" s="969"/>
      <c r="W41" s="969"/>
      <c r="X41" s="969"/>
      <c r="Y41" s="969"/>
      <c r="Z41" s="969"/>
      <c r="AA41" s="969"/>
      <c r="AB41" s="969"/>
      <c r="AC41" s="969"/>
      <c r="AD41" s="969"/>
      <c r="AE41" s="969"/>
      <c r="AF41" s="969"/>
      <c r="AG41" s="969"/>
    </row>
    <row r="42" spans="1:33">
      <c r="A42" s="446" t="s">
        <v>23</v>
      </c>
      <c r="R42" s="969"/>
      <c r="S42" s="969"/>
      <c r="T42" s="969"/>
      <c r="U42" s="969"/>
      <c r="V42" s="969"/>
      <c r="W42" s="969"/>
      <c r="X42" s="969"/>
      <c r="Y42" s="969"/>
      <c r="Z42" s="969"/>
      <c r="AA42" s="969"/>
      <c r="AB42" s="969"/>
      <c r="AC42" s="969"/>
      <c r="AD42" s="969"/>
      <c r="AE42" s="969"/>
      <c r="AF42" s="969"/>
      <c r="AG42" s="969"/>
    </row>
    <row r="43" spans="1:33">
      <c r="R43" s="969"/>
      <c r="S43" s="969"/>
      <c r="T43" s="969"/>
      <c r="U43" s="969"/>
      <c r="V43" s="969"/>
      <c r="W43" s="969"/>
      <c r="X43" s="969"/>
      <c r="Y43" s="969"/>
      <c r="Z43" s="969"/>
      <c r="AA43" s="969"/>
      <c r="AB43" s="969"/>
      <c r="AC43" s="969"/>
      <c r="AD43" s="969"/>
      <c r="AE43" s="969"/>
      <c r="AF43" s="969"/>
      <c r="AG43" s="969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>
    <tabColor rgb="FF92D050"/>
  </sheetPr>
  <dimension ref="A1:AG43"/>
  <sheetViews>
    <sheetView zoomScale="85" zoomScaleNormal="85" workbookViewId="0">
      <selection activeCell="C34" sqref="C34"/>
    </sheetView>
  </sheetViews>
  <sheetFormatPr defaultColWidth="9.140625" defaultRowHeight="12.75"/>
  <cols>
    <col min="1" max="1" width="5.42578125" style="458" customWidth="1"/>
    <col min="2" max="3" width="11.28515625" style="458" customWidth="1"/>
    <col min="4" max="4" width="11.28515625" style="458" hidden="1" customWidth="1"/>
    <col min="5" max="7" width="11.28515625" style="458" customWidth="1"/>
    <col min="8" max="8" width="11.28515625" style="458" hidden="1" customWidth="1"/>
    <col min="9" max="11" width="11.28515625" style="458" customWidth="1"/>
    <col min="12" max="12" width="11.28515625" style="458" hidden="1" customWidth="1"/>
    <col min="13" max="15" width="11.28515625" style="458" customWidth="1"/>
    <col min="16" max="16" width="11.28515625" style="458" hidden="1" customWidth="1"/>
    <col min="17" max="17" width="11.28515625" style="458" customWidth="1"/>
    <col min="18" max="16384" width="9.140625" style="458"/>
  </cols>
  <sheetData>
    <row r="1" spans="1:33" s="446" customFormat="1" ht="18.75" customHeight="1">
      <c r="B1" s="2727" t="s">
        <v>405</v>
      </c>
      <c r="C1" s="2083"/>
      <c r="D1" s="2083"/>
      <c r="E1" s="2083"/>
      <c r="F1" s="2083"/>
      <c r="J1" s="799" t="s">
        <v>171</v>
      </c>
      <c r="N1" s="2722" t="s">
        <v>99</v>
      </c>
      <c r="O1" s="2722"/>
      <c r="P1" s="2722"/>
      <c r="Q1" s="2722"/>
      <c r="R1" s="968"/>
      <c r="S1" s="968"/>
      <c r="T1" s="968"/>
      <c r="U1" s="968"/>
      <c r="V1" s="968"/>
      <c r="W1" s="968"/>
      <c r="X1" s="968"/>
      <c r="Y1" s="968"/>
      <c r="Z1" s="968"/>
      <c r="AA1" s="968"/>
      <c r="AB1" s="968"/>
      <c r="AC1" s="968"/>
      <c r="AD1" s="968"/>
      <c r="AE1" s="968"/>
      <c r="AF1" s="968"/>
      <c r="AG1" s="968"/>
    </row>
    <row r="2" spans="1:33" s="446" customFormat="1" ht="10.5" customHeight="1">
      <c r="B2" s="2723" t="s">
        <v>1</v>
      </c>
      <c r="C2" s="2090"/>
      <c r="D2" s="2090"/>
      <c r="E2" s="2090"/>
      <c r="F2" s="2090"/>
      <c r="N2" s="2723" t="s">
        <v>2</v>
      </c>
      <c r="O2" s="2724"/>
      <c r="P2" s="2724"/>
      <c r="Q2" s="2724"/>
      <c r="R2" s="968"/>
      <c r="S2" s="968"/>
      <c r="T2" s="968"/>
      <c r="U2" s="968"/>
      <c r="V2" s="968"/>
      <c r="W2" s="968"/>
      <c r="X2" s="968"/>
      <c r="Y2" s="968"/>
      <c r="Z2" s="968"/>
      <c r="AA2" s="968"/>
      <c r="AB2" s="968"/>
      <c r="AC2" s="968"/>
      <c r="AD2" s="968"/>
      <c r="AE2" s="968"/>
      <c r="AF2" s="968"/>
      <c r="AG2" s="968"/>
    </row>
    <row r="3" spans="1:33" s="446" customFormat="1" ht="13.5" customHeight="1">
      <c r="N3" s="446" t="s">
        <v>3</v>
      </c>
      <c r="O3" s="446" t="s">
        <v>600</v>
      </c>
      <c r="R3" s="968"/>
      <c r="S3" s="968"/>
      <c r="T3" s="968"/>
      <c r="U3" s="968"/>
      <c r="V3" s="968"/>
      <c r="W3" s="968"/>
      <c r="X3" s="968"/>
      <c r="Y3" s="968"/>
      <c r="Z3" s="968"/>
      <c r="AA3" s="968"/>
      <c r="AB3" s="968"/>
      <c r="AC3" s="968"/>
      <c r="AD3" s="968"/>
      <c r="AE3" s="968"/>
      <c r="AF3" s="968"/>
      <c r="AG3" s="968"/>
    </row>
    <row r="4" spans="1:33" s="446" customFormat="1" ht="15" customHeight="1">
      <c r="B4" s="2726" t="s">
        <v>4</v>
      </c>
      <c r="C4" s="2083"/>
      <c r="D4" s="448"/>
      <c r="E4" s="968"/>
      <c r="F4" s="968"/>
      <c r="G4" s="968"/>
      <c r="H4" s="968"/>
      <c r="I4" s="906" t="s">
        <v>5</v>
      </c>
      <c r="J4" s="447"/>
      <c r="K4" s="447"/>
      <c r="L4" s="447"/>
      <c r="O4" s="449" t="s">
        <v>536</v>
      </c>
      <c r="R4" s="968"/>
      <c r="S4" s="968"/>
      <c r="T4" s="968"/>
      <c r="U4" s="968"/>
      <c r="V4" s="968"/>
      <c r="W4" s="968"/>
      <c r="X4" s="968"/>
      <c r="Y4" s="968"/>
      <c r="Z4" s="968"/>
      <c r="AA4" s="968"/>
      <c r="AB4" s="968"/>
      <c r="AC4" s="968"/>
      <c r="AD4" s="968"/>
      <c r="AE4" s="968"/>
      <c r="AF4" s="968"/>
      <c r="AG4" s="968"/>
    </row>
    <row r="5" spans="1:33" s="446" customFormat="1" ht="9.75" customHeight="1">
      <c r="B5" s="2725" t="s">
        <v>7</v>
      </c>
      <c r="C5" s="2081"/>
      <c r="D5" s="447"/>
      <c r="E5" s="447"/>
      <c r="R5" s="968"/>
      <c r="S5" s="968"/>
      <c r="T5" s="968"/>
      <c r="U5" s="968"/>
      <c r="V5" s="968"/>
      <c r="W5" s="968"/>
      <c r="X5" s="968"/>
      <c r="Y5" s="968"/>
      <c r="Z5" s="968"/>
      <c r="AA5" s="968"/>
      <c r="AB5" s="968"/>
      <c r="AC5" s="968"/>
      <c r="AD5" s="968"/>
      <c r="AE5" s="968"/>
      <c r="AF5" s="968"/>
      <c r="AG5" s="968"/>
    </row>
    <row r="6" spans="1:33" s="446" customFormat="1" ht="12" customHeight="1">
      <c r="A6" s="2733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68"/>
      <c r="S6" s="968"/>
      <c r="T6" s="968"/>
      <c r="U6" s="968"/>
      <c r="V6" s="968"/>
      <c r="W6" s="968"/>
      <c r="X6" s="968"/>
      <c r="Y6" s="968"/>
      <c r="Z6" s="968"/>
      <c r="AA6" s="968"/>
      <c r="AB6" s="968"/>
      <c r="AC6" s="968"/>
      <c r="AD6" s="968"/>
      <c r="AE6" s="968"/>
      <c r="AF6" s="968"/>
      <c r="AG6" s="968"/>
    </row>
    <row r="7" spans="1:33" s="446" customFormat="1" ht="15.75">
      <c r="A7" s="2734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68"/>
      <c r="S7" s="968"/>
      <c r="T7" s="968"/>
      <c r="U7" s="968"/>
      <c r="V7" s="968"/>
      <c r="W7" s="968"/>
      <c r="X7" s="968"/>
      <c r="Y7" s="968"/>
      <c r="Z7" s="968"/>
      <c r="AA7" s="968"/>
      <c r="AB7" s="968"/>
      <c r="AC7" s="968"/>
      <c r="AD7" s="968"/>
      <c r="AE7" s="968"/>
      <c r="AF7" s="968"/>
      <c r="AG7" s="968"/>
    </row>
    <row r="8" spans="1:33" s="446" customFormat="1" ht="9" customHeight="1">
      <c r="A8" s="1254">
        <v>336</v>
      </c>
      <c r="B8" s="1254"/>
      <c r="R8" s="968"/>
      <c r="S8" s="968"/>
      <c r="T8" s="968"/>
      <c r="U8" s="968"/>
      <c r="V8" s="968"/>
      <c r="W8" s="968"/>
      <c r="X8" s="968"/>
      <c r="Y8" s="968"/>
      <c r="Z8" s="968"/>
      <c r="AA8" s="968"/>
      <c r="AB8" s="968"/>
      <c r="AC8" s="968"/>
      <c r="AD8" s="968"/>
      <c r="AE8" s="968"/>
      <c r="AF8" s="968"/>
      <c r="AG8" s="968"/>
    </row>
    <row r="9" spans="1:33" s="446" customFormat="1">
      <c r="A9" s="2730" t="s">
        <v>9</v>
      </c>
      <c r="B9" s="2735" t="s">
        <v>10</v>
      </c>
      <c r="C9" s="2736"/>
      <c r="D9" s="2736"/>
      <c r="E9" s="2736"/>
      <c r="F9" s="2736"/>
      <c r="G9" s="2736"/>
      <c r="H9" s="2736"/>
      <c r="I9" s="2737"/>
      <c r="J9" s="2735" t="s">
        <v>11</v>
      </c>
      <c r="K9" s="2736"/>
      <c r="L9" s="2736"/>
      <c r="M9" s="2736"/>
      <c r="N9" s="2736"/>
      <c r="O9" s="2736"/>
      <c r="P9" s="2736"/>
      <c r="Q9" s="2737"/>
      <c r="R9" s="968"/>
      <c r="S9" s="968"/>
      <c r="T9" s="968"/>
      <c r="U9" s="968"/>
      <c r="V9" s="968"/>
      <c r="W9" s="968"/>
      <c r="X9" s="968"/>
      <c r="Y9" s="968"/>
      <c r="Z9" s="968"/>
      <c r="AA9" s="968"/>
      <c r="AB9" s="968"/>
      <c r="AC9" s="968"/>
      <c r="AD9" s="968"/>
      <c r="AE9" s="968"/>
      <c r="AF9" s="968"/>
      <c r="AG9" s="968"/>
    </row>
    <row r="10" spans="1:33" s="446" customFormat="1">
      <c r="A10" s="2731"/>
      <c r="B10" s="2728" t="s">
        <v>408</v>
      </c>
      <c r="C10" s="2729"/>
      <c r="D10" s="2729"/>
      <c r="E10" s="2738"/>
      <c r="F10" s="2728"/>
      <c r="G10" s="2097"/>
      <c r="H10" s="2097"/>
      <c r="I10" s="2098"/>
      <c r="J10" s="2728" t="s">
        <v>408</v>
      </c>
      <c r="K10" s="2729"/>
      <c r="L10" s="2729"/>
      <c r="M10" s="2738"/>
      <c r="N10" s="2728"/>
      <c r="O10" s="2729"/>
      <c r="P10" s="2729"/>
      <c r="Q10" s="2738"/>
      <c r="R10" s="968"/>
      <c r="S10" s="968"/>
      <c r="T10" s="968"/>
      <c r="U10" s="968"/>
      <c r="V10" s="968"/>
      <c r="W10" s="968"/>
      <c r="X10" s="968"/>
      <c r="Y10" s="968"/>
      <c r="Z10" s="968"/>
      <c r="AA10" s="968"/>
      <c r="AB10" s="968"/>
      <c r="AC10" s="968"/>
      <c r="AD10" s="968"/>
      <c r="AE10" s="968"/>
      <c r="AF10" s="968"/>
      <c r="AG10" s="968"/>
    </row>
    <row r="11" spans="1:33" s="446" customFormat="1">
      <c r="A11" s="2731"/>
      <c r="B11" s="2728" t="s">
        <v>14</v>
      </c>
      <c r="C11" s="2729"/>
      <c r="E11" s="451">
        <v>40</v>
      </c>
      <c r="F11" s="2728" t="s">
        <v>14</v>
      </c>
      <c r="G11" s="2729"/>
      <c r="H11" s="450"/>
      <c r="I11" s="451"/>
      <c r="J11" s="2728" t="s">
        <v>14</v>
      </c>
      <c r="K11" s="2729"/>
      <c r="L11" s="450"/>
      <c r="M11" s="451">
        <v>40</v>
      </c>
      <c r="N11" s="2728" t="s">
        <v>14</v>
      </c>
      <c r="O11" s="2729"/>
      <c r="P11" s="450"/>
      <c r="Q11" s="451"/>
      <c r="R11" s="968"/>
      <c r="S11" s="968"/>
      <c r="T11" s="968"/>
      <c r="U11" s="968"/>
      <c r="V11" s="968"/>
      <c r="W11" s="968"/>
      <c r="X11" s="968"/>
      <c r="Y11" s="968"/>
      <c r="Z11" s="968"/>
      <c r="AA11" s="968"/>
      <c r="AB11" s="968"/>
      <c r="AC11" s="968"/>
      <c r="AD11" s="968"/>
      <c r="AE11" s="968"/>
      <c r="AF11" s="968"/>
      <c r="AG11" s="968"/>
    </row>
    <row r="12" spans="1:33" s="453" customFormat="1" ht="35.25" customHeight="1">
      <c r="A12" s="2732"/>
      <c r="B12" s="452" t="s">
        <v>16</v>
      </c>
      <c r="C12" s="452" t="s">
        <v>17</v>
      </c>
      <c r="D12" s="452"/>
      <c r="E12" s="452" t="s">
        <v>18</v>
      </c>
      <c r="F12" s="452" t="s">
        <v>16</v>
      </c>
      <c r="G12" s="452" t="s">
        <v>17</v>
      </c>
      <c r="H12" s="452"/>
      <c r="I12" s="452" t="s">
        <v>18</v>
      </c>
      <c r="J12" s="452" t="s">
        <v>16</v>
      </c>
      <c r="K12" s="452" t="s">
        <v>17</v>
      </c>
      <c r="L12" s="452"/>
      <c r="M12" s="452" t="s">
        <v>18</v>
      </c>
      <c r="N12" s="452" t="s">
        <v>16</v>
      </c>
      <c r="O12" s="452" t="s">
        <v>17</v>
      </c>
      <c r="P12" s="452"/>
      <c r="Q12" s="452" t="s">
        <v>18</v>
      </c>
    </row>
    <row r="13" spans="1:33" s="455" customFormat="1" ht="11.25">
      <c r="A13" s="454">
        <v>1</v>
      </c>
      <c r="B13" s="454">
        <v>2</v>
      </c>
      <c r="C13" s="454">
        <v>3</v>
      </c>
      <c r="D13" s="454"/>
      <c r="E13" s="454">
        <v>4</v>
      </c>
      <c r="F13" s="454">
        <v>5</v>
      </c>
      <c r="G13" s="454">
        <v>6</v>
      </c>
      <c r="H13" s="454"/>
      <c r="I13" s="454">
        <v>7</v>
      </c>
      <c r="J13" s="454">
        <v>8</v>
      </c>
      <c r="K13" s="454">
        <v>9</v>
      </c>
      <c r="L13" s="454"/>
      <c r="M13" s="454">
        <v>10</v>
      </c>
      <c r="N13" s="454">
        <v>11</v>
      </c>
      <c r="O13" s="454">
        <v>12</v>
      </c>
      <c r="P13" s="454"/>
      <c r="Q13" s="454">
        <v>13</v>
      </c>
    </row>
    <row r="14" spans="1:33" s="453" customFormat="1" ht="15">
      <c r="A14" s="456">
        <v>0</v>
      </c>
      <c r="B14" s="1116"/>
      <c r="C14" s="2004"/>
      <c r="D14" s="2004"/>
      <c r="E14" s="1966">
        <v>12.219999999999999</v>
      </c>
      <c r="F14" s="2005"/>
      <c r="G14" s="2004"/>
      <c r="H14" s="2004"/>
      <c r="I14" s="2004"/>
      <c r="J14" s="2005"/>
      <c r="K14" s="2004"/>
      <c r="L14" s="2004"/>
      <c r="M14" s="1966">
        <v>3.2</v>
      </c>
      <c r="N14" s="1604"/>
      <c r="O14" s="1117"/>
      <c r="P14" s="1117"/>
      <c r="Q14" s="1292"/>
    </row>
    <row r="15" spans="1:33" s="1381" customFormat="1" ht="15">
      <c r="A15" s="1378">
        <v>1</v>
      </c>
      <c r="B15" s="1116"/>
      <c r="C15" s="2004"/>
      <c r="D15" s="2004"/>
      <c r="E15" s="1966">
        <v>12.02</v>
      </c>
      <c r="F15" s="2005"/>
      <c r="G15" s="2004"/>
      <c r="H15" s="2004"/>
      <c r="I15" s="1967"/>
      <c r="J15" s="2005"/>
      <c r="K15" s="2004"/>
      <c r="L15" s="2004"/>
      <c r="M15" s="1966">
        <v>2.98</v>
      </c>
      <c r="N15" s="1604"/>
      <c r="O15" s="1379"/>
      <c r="P15" s="1380"/>
      <c r="Q15" s="1313"/>
    </row>
    <row r="16" spans="1:33" s="453" customFormat="1" ht="15">
      <c r="A16" s="456">
        <v>2</v>
      </c>
      <c r="B16" s="1116"/>
      <c r="C16" s="2004"/>
      <c r="D16" s="2004"/>
      <c r="E16" s="1966">
        <v>13.84</v>
      </c>
      <c r="F16" s="2005"/>
      <c r="G16" s="2004"/>
      <c r="H16" s="2004"/>
      <c r="I16" s="1967"/>
      <c r="J16" s="2005"/>
      <c r="K16" s="2004"/>
      <c r="L16" s="2004"/>
      <c r="M16" s="1966">
        <v>3.22</v>
      </c>
      <c r="N16" s="1604"/>
      <c r="O16" s="1117"/>
      <c r="P16" s="1291"/>
      <c r="Q16" s="1313"/>
    </row>
    <row r="17" spans="1:17" s="453" customFormat="1" ht="15">
      <c r="A17" s="456">
        <v>3</v>
      </c>
      <c r="B17" s="1116"/>
      <c r="C17" s="2004"/>
      <c r="D17" s="2004"/>
      <c r="E17" s="1966">
        <v>11.9</v>
      </c>
      <c r="F17" s="2005"/>
      <c r="G17" s="2004"/>
      <c r="H17" s="2004"/>
      <c r="I17" s="1967"/>
      <c r="J17" s="2005"/>
      <c r="K17" s="2004"/>
      <c r="L17" s="2004"/>
      <c r="M17" s="1966">
        <v>2.88</v>
      </c>
      <c r="N17" s="1604"/>
      <c r="O17" s="1117"/>
      <c r="P17" s="1291"/>
      <c r="Q17" s="1313"/>
    </row>
    <row r="18" spans="1:17" s="453" customFormat="1" ht="15">
      <c r="A18" s="456">
        <v>4</v>
      </c>
      <c r="B18" s="1116"/>
      <c r="C18" s="2004"/>
      <c r="D18" s="2004"/>
      <c r="E18" s="1966">
        <v>10.14</v>
      </c>
      <c r="F18" s="2005"/>
      <c r="G18" s="2004"/>
      <c r="H18" s="2004"/>
      <c r="I18" s="1967"/>
      <c r="J18" s="2005"/>
      <c r="K18" s="2004"/>
      <c r="L18" s="2004"/>
      <c r="M18" s="1966">
        <v>2.8200000000000003</v>
      </c>
      <c r="N18" s="1604"/>
      <c r="O18" s="1117"/>
      <c r="P18" s="1291"/>
      <c r="Q18" s="1313"/>
    </row>
    <row r="19" spans="1:17" s="453" customFormat="1" ht="15">
      <c r="A19" s="456">
        <v>5</v>
      </c>
      <c r="B19" s="1116"/>
      <c r="C19" s="2004"/>
      <c r="D19" s="2004"/>
      <c r="E19" s="1966">
        <v>11.08</v>
      </c>
      <c r="F19" s="2005"/>
      <c r="G19" s="2004"/>
      <c r="H19" s="2004"/>
      <c r="I19" s="1967"/>
      <c r="J19" s="2005"/>
      <c r="K19" s="2004"/>
      <c r="L19" s="2004"/>
      <c r="M19" s="1966">
        <v>3.5199999999999996</v>
      </c>
      <c r="N19" s="1604"/>
      <c r="O19" s="1117"/>
      <c r="P19" s="1291"/>
      <c r="Q19" s="1313"/>
    </row>
    <row r="20" spans="1:17" s="453" customFormat="1" ht="15">
      <c r="A20" s="456">
        <v>6</v>
      </c>
      <c r="B20" s="1116"/>
      <c r="C20" s="2004"/>
      <c r="D20" s="2004"/>
      <c r="E20" s="1966">
        <v>13.96</v>
      </c>
      <c r="F20" s="2005"/>
      <c r="G20" s="2004"/>
      <c r="H20" s="2004"/>
      <c r="I20" s="1967"/>
      <c r="J20" s="2005"/>
      <c r="K20" s="2004"/>
      <c r="L20" s="2004"/>
      <c r="M20" s="1966">
        <v>3.42</v>
      </c>
      <c r="N20" s="1604"/>
      <c r="O20" s="1117"/>
      <c r="P20" s="1291"/>
      <c r="Q20" s="1313"/>
    </row>
    <row r="21" spans="1:17" s="453" customFormat="1" ht="15">
      <c r="A21" s="456">
        <v>7</v>
      </c>
      <c r="B21" s="1116"/>
      <c r="C21" s="2004"/>
      <c r="D21" s="2004"/>
      <c r="E21" s="1966">
        <v>14.280000000000001</v>
      </c>
      <c r="F21" s="2005"/>
      <c r="G21" s="2004"/>
      <c r="H21" s="2004"/>
      <c r="I21" s="1967"/>
      <c r="J21" s="2005"/>
      <c r="K21" s="2004"/>
      <c r="L21" s="2004"/>
      <c r="M21" s="1966">
        <v>3.4000000000000004</v>
      </c>
      <c r="N21" s="1604"/>
      <c r="O21" s="1117"/>
      <c r="P21" s="1291"/>
      <c r="Q21" s="1313"/>
    </row>
    <row r="22" spans="1:17" s="453" customFormat="1" ht="15">
      <c r="A22" s="456">
        <v>8</v>
      </c>
      <c r="B22" s="1116"/>
      <c r="C22" s="2004"/>
      <c r="D22" s="2004"/>
      <c r="E22" s="1966">
        <v>33.18</v>
      </c>
      <c r="F22" s="2005"/>
      <c r="G22" s="2004"/>
      <c r="H22" s="2004"/>
      <c r="I22" s="1967"/>
      <c r="J22" s="2005"/>
      <c r="K22" s="2004"/>
      <c r="L22" s="2004"/>
      <c r="M22" s="1966">
        <v>7.3000000000000007</v>
      </c>
      <c r="N22" s="1604"/>
      <c r="O22" s="1117"/>
      <c r="P22" s="1291"/>
      <c r="Q22" s="1313"/>
    </row>
    <row r="23" spans="1:17" s="453" customFormat="1" ht="15">
      <c r="A23" s="456">
        <v>9</v>
      </c>
      <c r="B23" s="1116"/>
      <c r="C23" s="2004"/>
      <c r="D23" s="2004"/>
      <c r="E23" s="1966">
        <v>37.660000000000004</v>
      </c>
      <c r="F23" s="2005"/>
      <c r="G23" s="2004"/>
      <c r="H23" s="2004"/>
      <c r="I23" s="1967"/>
      <c r="J23" s="2005"/>
      <c r="K23" s="2004"/>
      <c r="L23" s="2004"/>
      <c r="M23" s="1966">
        <v>7.6400000000000006</v>
      </c>
      <c r="N23" s="1604"/>
      <c r="O23" s="1117"/>
      <c r="P23" s="1291"/>
      <c r="Q23" s="1313"/>
    </row>
    <row r="24" spans="1:17" s="453" customFormat="1" ht="15">
      <c r="A24" s="456">
        <v>10</v>
      </c>
      <c r="B24" s="1116"/>
      <c r="C24" s="2004"/>
      <c r="D24" s="2004"/>
      <c r="E24" s="1966">
        <v>34.64</v>
      </c>
      <c r="F24" s="2005"/>
      <c r="G24" s="2004"/>
      <c r="H24" s="2004"/>
      <c r="I24" s="1967"/>
      <c r="J24" s="2005"/>
      <c r="K24" s="2004"/>
      <c r="L24" s="2004"/>
      <c r="M24" s="1966">
        <v>7.5</v>
      </c>
      <c r="N24" s="1604"/>
      <c r="O24" s="1117"/>
      <c r="P24" s="1291"/>
      <c r="Q24" s="1313"/>
    </row>
    <row r="25" spans="1:17" s="453" customFormat="1" ht="15">
      <c r="A25" s="456">
        <v>11</v>
      </c>
      <c r="B25" s="1116"/>
      <c r="C25" s="2004"/>
      <c r="D25" s="2004"/>
      <c r="E25" s="1966">
        <v>36.799999999999997</v>
      </c>
      <c r="F25" s="2005"/>
      <c r="G25" s="2004"/>
      <c r="H25" s="2004"/>
      <c r="I25" s="1967"/>
      <c r="J25" s="2005"/>
      <c r="K25" s="2004"/>
      <c r="L25" s="2004"/>
      <c r="M25" s="1966">
        <v>8.7199999999999989</v>
      </c>
      <c r="N25" s="1604"/>
      <c r="O25" s="1117"/>
      <c r="P25" s="1291"/>
      <c r="Q25" s="1313"/>
    </row>
    <row r="26" spans="1:17" s="453" customFormat="1" ht="15">
      <c r="A26" s="456">
        <v>12</v>
      </c>
      <c r="B26" s="1116"/>
      <c r="C26" s="2004"/>
      <c r="D26" s="2004"/>
      <c r="E26" s="1966">
        <v>36.019999999999996</v>
      </c>
      <c r="F26" s="2005"/>
      <c r="G26" s="2004"/>
      <c r="H26" s="2004"/>
      <c r="I26" s="1967"/>
      <c r="J26" s="2005"/>
      <c r="K26" s="2004"/>
      <c r="L26" s="2004"/>
      <c r="M26" s="1966">
        <v>7.9200000000000008</v>
      </c>
      <c r="N26" s="1604"/>
      <c r="O26" s="1117"/>
      <c r="P26" s="1291"/>
      <c r="Q26" s="1313"/>
    </row>
    <row r="27" spans="1:17" s="453" customFormat="1" ht="15">
      <c r="A27" s="456">
        <v>13</v>
      </c>
      <c r="B27" s="1116"/>
      <c r="C27" s="2004"/>
      <c r="D27" s="2004"/>
      <c r="E27" s="1966">
        <v>36.56</v>
      </c>
      <c r="F27" s="2005"/>
      <c r="G27" s="2004"/>
      <c r="H27" s="2004"/>
      <c r="I27" s="1967"/>
      <c r="J27" s="2005"/>
      <c r="K27" s="2004"/>
      <c r="L27" s="2004"/>
      <c r="M27" s="1966">
        <v>8.36</v>
      </c>
      <c r="N27" s="1604"/>
      <c r="O27" s="1117"/>
      <c r="P27" s="1291"/>
      <c r="Q27" s="1313"/>
    </row>
    <row r="28" spans="1:17" s="453" customFormat="1" ht="15">
      <c r="A28" s="456">
        <v>14</v>
      </c>
      <c r="B28" s="1116"/>
      <c r="C28" s="2004"/>
      <c r="D28" s="2004"/>
      <c r="E28" s="1966">
        <v>37.18</v>
      </c>
      <c r="F28" s="2005"/>
      <c r="G28" s="2004"/>
      <c r="H28" s="2004"/>
      <c r="I28" s="1967"/>
      <c r="J28" s="2005"/>
      <c r="K28" s="2004"/>
      <c r="L28" s="2004"/>
      <c r="M28" s="1966">
        <v>8.48</v>
      </c>
      <c r="N28" s="1604"/>
      <c r="O28" s="1117"/>
      <c r="P28" s="1291"/>
      <c r="Q28" s="1313"/>
    </row>
    <row r="29" spans="1:17" s="453" customFormat="1" ht="15">
      <c r="A29" s="456">
        <v>15</v>
      </c>
      <c r="B29" s="1116"/>
      <c r="C29" s="2004"/>
      <c r="D29" s="2004"/>
      <c r="E29" s="1966">
        <v>33.519999999999996</v>
      </c>
      <c r="F29" s="2005"/>
      <c r="G29" s="2004"/>
      <c r="H29" s="2004"/>
      <c r="I29" s="1967"/>
      <c r="J29" s="2005"/>
      <c r="K29" s="2004"/>
      <c r="L29" s="2004"/>
      <c r="M29" s="1966">
        <v>8.08</v>
      </c>
      <c r="N29" s="1604"/>
      <c r="O29" s="1117"/>
      <c r="P29" s="1291"/>
      <c r="Q29" s="1313"/>
    </row>
    <row r="30" spans="1:17" s="453" customFormat="1" ht="15">
      <c r="A30" s="456">
        <v>16</v>
      </c>
      <c r="B30" s="1116"/>
      <c r="C30" s="2004"/>
      <c r="D30" s="2004"/>
      <c r="E30" s="1966">
        <v>32.56</v>
      </c>
      <c r="F30" s="2005"/>
      <c r="G30" s="2004"/>
      <c r="H30" s="2004"/>
      <c r="I30" s="1967"/>
      <c r="J30" s="2005"/>
      <c r="K30" s="2004"/>
      <c r="L30" s="2004"/>
      <c r="M30" s="1966">
        <v>7.66</v>
      </c>
      <c r="N30" s="1604"/>
      <c r="O30" s="1117"/>
      <c r="P30" s="1291"/>
      <c r="Q30" s="1313"/>
    </row>
    <row r="31" spans="1:17" s="457" customFormat="1" ht="15">
      <c r="A31" s="456">
        <v>17</v>
      </c>
      <c r="B31" s="1116"/>
      <c r="C31" s="2004"/>
      <c r="D31" s="2004"/>
      <c r="E31" s="1966">
        <v>24.68</v>
      </c>
      <c r="F31" s="2005"/>
      <c r="G31" s="2004"/>
      <c r="H31" s="2004"/>
      <c r="I31" s="1967"/>
      <c r="J31" s="2005"/>
      <c r="K31" s="2004"/>
      <c r="L31" s="2004"/>
      <c r="M31" s="1966">
        <v>5.08</v>
      </c>
      <c r="N31" s="1604"/>
      <c r="O31" s="1117"/>
      <c r="P31" s="1291"/>
      <c r="Q31" s="1313"/>
    </row>
    <row r="32" spans="1:17" s="457" customFormat="1" ht="15">
      <c r="A32" s="456">
        <v>18</v>
      </c>
      <c r="B32" s="1116"/>
      <c r="C32" s="2004"/>
      <c r="D32" s="2004"/>
      <c r="E32" s="1966">
        <v>21.200000000000003</v>
      </c>
      <c r="F32" s="2005"/>
      <c r="G32" s="2004"/>
      <c r="H32" s="2004"/>
      <c r="I32" s="1967"/>
      <c r="J32" s="2005"/>
      <c r="K32" s="2004"/>
      <c r="L32" s="2004"/>
      <c r="M32" s="1966">
        <v>4.5600000000000005</v>
      </c>
      <c r="N32" s="1604"/>
      <c r="O32" s="1117"/>
      <c r="P32" s="1291"/>
      <c r="Q32" s="1313"/>
    </row>
    <row r="33" spans="1:33" s="457" customFormat="1" ht="15">
      <c r="A33" s="456">
        <v>19</v>
      </c>
      <c r="B33" s="1116"/>
      <c r="C33" s="2004"/>
      <c r="D33" s="2004"/>
      <c r="E33" s="1966">
        <v>16.399999999999999</v>
      </c>
      <c r="F33" s="2005"/>
      <c r="G33" s="2004"/>
      <c r="H33" s="2004"/>
      <c r="I33" s="1967"/>
      <c r="J33" s="2005"/>
      <c r="K33" s="2004"/>
      <c r="L33" s="2004"/>
      <c r="M33" s="1966">
        <v>5.0999999999999996</v>
      </c>
      <c r="N33" s="1604"/>
      <c r="O33" s="1117"/>
      <c r="P33" s="1291"/>
      <c r="Q33" s="1313"/>
    </row>
    <row r="34" spans="1:33" s="457" customFormat="1" ht="15">
      <c r="A34" s="456">
        <v>20</v>
      </c>
      <c r="B34" s="1116"/>
      <c r="C34" s="2004"/>
      <c r="D34" s="2004"/>
      <c r="E34" s="1966">
        <v>13.36</v>
      </c>
      <c r="F34" s="2005"/>
      <c r="G34" s="2004"/>
      <c r="H34" s="2004"/>
      <c r="I34" s="1967"/>
      <c r="J34" s="2005"/>
      <c r="K34" s="2004"/>
      <c r="L34" s="2004"/>
      <c r="M34" s="1966">
        <v>4.4000000000000004</v>
      </c>
      <c r="N34" s="1604"/>
      <c r="O34" s="1117"/>
      <c r="P34" s="1291"/>
      <c r="Q34" s="1313"/>
    </row>
    <row r="35" spans="1:33" s="457" customFormat="1" ht="15">
      <c r="A35" s="456">
        <v>21</v>
      </c>
      <c r="B35" s="1116"/>
      <c r="C35" s="2004"/>
      <c r="D35" s="2004"/>
      <c r="E35" s="1966">
        <v>15.78</v>
      </c>
      <c r="F35" s="2005"/>
      <c r="G35" s="2004"/>
      <c r="H35" s="2004"/>
      <c r="I35" s="1967"/>
      <c r="J35" s="2005"/>
      <c r="K35" s="2004"/>
      <c r="L35" s="2004"/>
      <c r="M35" s="1966">
        <v>4.12</v>
      </c>
      <c r="N35" s="1604"/>
      <c r="O35" s="1117"/>
      <c r="P35" s="1291"/>
      <c r="Q35" s="1313"/>
    </row>
    <row r="36" spans="1:33" s="457" customFormat="1" ht="15">
      <c r="A36" s="456">
        <v>22</v>
      </c>
      <c r="B36" s="1116"/>
      <c r="C36" s="2004"/>
      <c r="D36" s="2004"/>
      <c r="E36" s="1966">
        <v>17.899999999999999</v>
      </c>
      <c r="F36" s="2005"/>
      <c r="G36" s="2004"/>
      <c r="H36" s="2004"/>
      <c r="I36" s="1967"/>
      <c r="J36" s="2005"/>
      <c r="K36" s="2004"/>
      <c r="L36" s="2004"/>
      <c r="M36" s="1966">
        <v>3.78</v>
      </c>
      <c r="N36" s="1604"/>
      <c r="O36" s="1117"/>
      <c r="P36" s="1291"/>
      <c r="Q36" s="1313"/>
    </row>
    <row r="37" spans="1:33" s="457" customFormat="1" ht="15">
      <c r="A37" s="456">
        <v>23</v>
      </c>
      <c r="B37" s="1116"/>
      <c r="C37" s="2004"/>
      <c r="D37" s="2004"/>
      <c r="E37" s="1966">
        <v>14.239999999999998</v>
      </c>
      <c r="F37" s="2005"/>
      <c r="G37" s="2004"/>
      <c r="H37" s="2004"/>
      <c r="I37" s="1967"/>
      <c r="J37" s="2005"/>
      <c r="K37" s="2004"/>
      <c r="L37" s="2004"/>
      <c r="M37" s="1966">
        <v>3.5599999999999996</v>
      </c>
      <c r="N37" s="1604"/>
      <c r="O37" s="1117"/>
      <c r="P37" s="1291"/>
      <c r="Q37" s="1313"/>
    </row>
    <row r="38" spans="1:33" s="457" customFormat="1" ht="15">
      <c r="A38" s="456" t="s">
        <v>19</v>
      </c>
      <c r="B38" s="1148"/>
      <c r="C38" s="1639"/>
      <c r="D38" s="1639"/>
      <c r="E38" s="1640">
        <f>SUM(E14:E37)</f>
        <v>541.12</v>
      </c>
      <c r="F38" s="1639"/>
      <c r="G38" s="1639"/>
      <c r="H38" s="1639"/>
      <c r="I38" s="1640">
        <f>SUM(I14:I37)</f>
        <v>0</v>
      </c>
      <c r="J38" s="1639"/>
      <c r="K38" s="1639"/>
      <c r="L38" s="1639"/>
      <c r="M38" s="1640">
        <f>SUM(M14:M37)</f>
        <v>127.7</v>
      </c>
      <c r="N38" s="1639"/>
      <c r="O38" s="1149"/>
      <c r="P38" s="1149"/>
      <c r="Q38" s="1293">
        <f>SUM(Q14:Q37)</f>
        <v>0</v>
      </c>
    </row>
    <row r="39" spans="1:33" s="446" customFormat="1" ht="12.75" customHeight="1">
      <c r="A39" s="446" t="s">
        <v>20</v>
      </c>
      <c r="R39" s="968"/>
      <c r="S39" s="968"/>
      <c r="T39" s="968"/>
      <c r="U39" s="968"/>
      <c r="V39" s="968"/>
      <c r="W39" s="968"/>
      <c r="X39" s="968"/>
      <c r="Y39" s="968"/>
      <c r="Z39" s="968"/>
      <c r="AA39" s="968"/>
      <c r="AB39" s="968"/>
      <c r="AC39" s="968"/>
      <c r="AD39" s="968"/>
      <c r="AE39" s="968"/>
      <c r="AF39" s="968"/>
      <c r="AG39" s="968"/>
    </row>
    <row r="40" spans="1:33" s="446" customFormat="1" ht="12.75" customHeight="1">
      <c r="A40" s="446" t="s">
        <v>21</v>
      </c>
      <c r="R40" s="968"/>
      <c r="S40" s="968"/>
      <c r="T40" s="968"/>
      <c r="U40" s="968"/>
      <c r="V40" s="968"/>
      <c r="W40" s="968"/>
      <c r="X40" s="968"/>
      <c r="Y40" s="968"/>
      <c r="Z40" s="968"/>
      <c r="AA40" s="968"/>
      <c r="AB40" s="968"/>
      <c r="AC40" s="968"/>
      <c r="AD40" s="968"/>
      <c r="AE40" s="968"/>
      <c r="AF40" s="968"/>
      <c r="AG40" s="968"/>
    </row>
    <row r="41" spans="1:33">
      <c r="A41" s="446" t="s">
        <v>563</v>
      </c>
      <c r="K41" s="446"/>
      <c r="L41" s="446"/>
      <c r="M41" s="446"/>
      <c r="N41" s="446"/>
      <c r="O41" s="446"/>
      <c r="P41" s="446"/>
      <c r="Q41" s="446"/>
      <c r="R41" s="969"/>
      <c r="S41" s="969"/>
      <c r="T41" s="969"/>
      <c r="U41" s="969"/>
      <c r="V41" s="969"/>
      <c r="W41" s="969"/>
      <c r="X41" s="969"/>
      <c r="Y41" s="969"/>
      <c r="Z41" s="969"/>
      <c r="AA41" s="969"/>
      <c r="AB41" s="969"/>
      <c r="AC41" s="969"/>
      <c r="AD41" s="969"/>
      <c r="AE41" s="969"/>
      <c r="AF41" s="969"/>
      <c r="AG41" s="969"/>
    </row>
    <row r="42" spans="1:33">
      <c r="A42" s="446" t="s">
        <v>23</v>
      </c>
      <c r="R42" s="969"/>
      <c r="S42" s="969"/>
      <c r="T42" s="969"/>
      <c r="U42" s="969"/>
      <c r="V42" s="969"/>
      <c r="W42" s="969"/>
      <c r="X42" s="969"/>
      <c r="Y42" s="969"/>
      <c r="Z42" s="969"/>
      <c r="AA42" s="969"/>
      <c r="AB42" s="969"/>
      <c r="AC42" s="969"/>
      <c r="AD42" s="969"/>
      <c r="AE42" s="969"/>
      <c r="AF42" s="969"/>
      <c r="AG42" s="969"/>
    </row>
    <row r="43" spans="1:33">
      <c r="R43" s="969"/>
      <c r="S43" s="969"/>
      <c r="T43" s="969"/>
      <c r="U43" s="969"/>
      <c r="V43" s="969"/>
      <c r="W43" s="969"/>
      <c r="X43" s="969"/>
      <c r="Y43" s="969"/>
      <c r="Z43" s="969"/>
      <c r="AA43" s="969"/>
      <c r="AB43" s="969"/>
      <c r="AC43" s="969"/>
      <c r="AD43" s="969"/>
      <c r="AE43" s="969"/>
      <c r="AF43" s="969"/>
      <c r="AG43" s="969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>
    <tabColor rgb="FF92D050"/>
  </sheetPr>
  <dimension ref="A1:AG43"/>
  <sheetViews>
    <sheetView zoomScale="130" zoomScaleNormal="130" workbookViewId="0">
      <selection activeCell="V38" sqref="V38"/>
    </sheetView>
  </sheetViews>
  <sheetFormatPr defaultColWidth="9.140625" defaultRowHeight="12.75"/>
  <cols>
    <col min="1" max="1" width="5.42578125" style="471" customWidth="1"/>
    <col min="2" max="3" width="11.28515625" style="471" customWidth="1"/>
    <col min="4" max="4" width="11.28515625" style="471" hidden="1" customWidth="1"/>
    <col min="5" max="7" width="11.28515625" style="471" customWidth="1"/>
    <col min="8" max="8" width="11.28515625" style="471" hidden="1" customWidth="1"/>
    <col min="9" max="11" width="11.28515625" style="471" customWidth="1"/>
    <col min="12" max="12" width="11.28515625" style="471" hidden="1" customWidth="1"/>
    <col min="13" max="15" width="11.28515625" style="471" customWidth="1"/>
    <col min="16" max="16" width="11.28515625" style="471" hidden="1" customWidth="1"/>
    <col min="17" max="17" width="11.28515625" style="471" customWidth="1"/>
    <col min="18" max="16384" width="9.140625" style="471"/>
  </cols>
  <sheetData>
    <row r="1" spans="1:33" s="459" customFormat="1" ht="18.75" customHeight="1">
      <c r="B1" s="2750" t="s">
        <v>405</v>
      </c>
      <c r="C1" s="2083"/>
      <c r="D1" s="2083"/>
      <c r="E1" s="2083"/>
      <c r="F1" s="2083"/>
      <c r="J1" s="799" t="s">
        <v>171</v>
      </c>
      <c r="N1" s="2745" t="s">
        <v>106</v>
      </c>
      <c r="O1" s="2745"/>
      <c r="P1" s="2745"/>
      <c r="Q1" s="2745"/>
      <c r="R1" s="966"/>
      <c r="S1" s="966"/>
      <c r="T1" s="966"/>
      <c r="U1" s="966"/>
      <c r="V1" s="966"/>
      <c r="W1" s="966"/>
      <c r="X1" s="966"/>
      <c r="Y1" s="966"/>
      <c r="Z1" s="966"/>
      <c r="AA1" s="966"/>
      <c r="AB1" s="966"/>
      <c r="AC1" s="966"/>
      <c r="AD1" s="966"/>
      <c r="AE1" s="966"/>
      <c r="AF1" s="966"/>
      <c r="AG1" s="966"/>
    </row>
    <row r="2" spans="1:33" s="459" customFormat="1" ht="10.5" customHeight="1">
      <c r="B2" s="2746" t="s">
        <v>1</v>
      </c>
      <c r="C2" s="2090"/>
      <c r="D2" s="2090"/>
      <c r="E2" s="2090"/>
      <c r="F2" s="2090"/>
      <c r="N2" s="2746" t="s">
        <v>2</v>
      </c>
      <c r="O2" s="2747"/>
      <c r="P2" s="2747"/>
      <c r="Q2" s="2747"/>
      <c r="R2" s="966"/>
      <c r="S2" s="966"/>
      <c r="T2" s="966"/>
      <c r="U2" s="966"/>
      <c r="V2" s="966"/>
      <c r="W2" s="966"/>
      <c r="X2" s="966"/>
      <c r="Y2" s="966"/>
      <c r="Z2" s="966"/>
      <c r="AA2" s="966"/>
      <c r="AB2" s="966"/>
      <c r="AC2" s="966"/>
      <c r="AD2" s="966"/>
      <c r="AE2" s="966"/>
      <c r="AF2" s="966"/>
      <c r="AG2" s="966"/>
    </row>
    <row r="3" spans="1:33" s="459" customFormat="1" ht="13.5" customHeight="1">
      <c r="N3" s="459" t="s">
        <v>3</v>
      </c>
      <c r="R3" s="966"/>
      <c r="S3" s="966"/>
      <c r="T3" s="966"/>
      <c r="U3" s="966"/>
      <c r="V3" s="966"/>
      <c r="W3" s="966"/>
      <c r="X3" s="966"/>
      <c r="Y3" s="966"/>
      <c r="Z3" s="966"/>
      <c r="AA3" s="966"/>
      <c r="AB3" s="966"/>
      <c r="AC3" s="966"/>
      <c r="AD3" s="966"/>
      <c r="AE3" s="966"/>
      <c r="AF3" s="966"/>
      <c r="AG3" s="966"/>
    </row>
    <row r="4" spans="1:33" s="459" customFormat="1" ht="15" customHeight="1">
      <c r="B4" s="2749" t="s">
        <v>4</v>
      </c>
      <c r="C4" s="2083"/>
      <c r="D4" s="461"/>
      <c r="E4" s="966"/>
      <c r="F4" s="966"/>
      <c r="G4" s="966"/>
      <c r="H4" s="966"/>
      <c r="I4" s="907" t="s">
        <v>5</v>
      </c>
      <c r="J4" s="460"/>
      <c r="K4" s="460"/>
      <c r="L4" s="460"/>
      <c r="O4" s="462" t="s">
        <v>107</v>
      </c>
      <c r="R4" s="966"/>
      <c r="S4" s="966"/>
      <c r="T4" s="966"/>
      <c r="U4" s="966"/>
      <c r="V4" s="966"/>
      <c r="W4" s="966"/>
      <c r="X4" s="966"/>
      <c r="Y4" s="966"/>
      <c r="Z4" s="966"/>
      <c r="AA4" s="966"/>
      <c r="AB4" s="966"/>
      <c r="AC4" s="966"/>
      <c r="AD4" s="966"/>
      <c r="AE4" s="966"/>
      <c r="AF4" s="966"/>
      <c r="AG4" s="966"/>
    </row>
    <row r="5" spans="1:33" s="459" customFormat="1" ht="9.75" customHeight="1">
      <c r="B5" s="2754" t="s">
        <v>7</v>
      </c>
      <c r="C5" s="2081"/>
      <c r="D5" s="460"/>
      <c r="E5" s="460"/>
      <c r="R5" s="966"/>
      <c r="S5" s="966"/>
      <c r="T5" s="966"/>
      <c r="U5" s="966"/>
      <c r="V5" s="966"/>
      <c r="W5" s="966"/>
      <c r="X5" s="966"/>
      <c r="Y5" s="966"/>
      <c r="Z5" s="966"/>
      <c r="AA5" s="966"/>
      <c r="AB5" s="966"/>
      <c r="AC5" s="966"/>
      <c r="AD5" s="966"/>
      <c r="AE5" s="966"/>
      <c r="AF5" s="966"/>
      <c r="AG5" s="966"/>
    </row>
    <row r="6" spans="1:33" s="459" customFormat="1" ht="12" customHeight="1">
      <c r="A6" s="2748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66"/>
      <c r="S6" s="966"/>
      <c r="T6" s="966"/>
      <c r="U6" s="966"/>
      <c r="V6" s="966"/>
      <c r="W6" s="966"/>
      <c r="X6" s="966"/>
      <c r="Y6" s="966"/>
      <c r="Z6" s="966"/>
      <c r="AA6" s="966"/>
      <c r="AB6" s="966"/>
      <c r="AC6" s="966"/>
      <c r="AD6" s="966"/>
      <c r="AE6" s="966"/>
      <c r="AF6" s="966"/>
      <c r="AG6" s="966"/>
    </row>
    <row r="7" spans="1:33" s="459" customFormat="1" ht="15.75">
      <c r="A7" s="2128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66"/>
      <c r="S7" s="966"/>
      <c r="T7" s="966"/>
      <c r="U7" s="966"/>
      <c r="V7" s="966"/>
      <c r="W7" s="966"/>
      <c r="X7" s="966"/>
      <c r="Y7" s="966"/>
      <c r="Z7" s="966"/>
      <c r="AA7" s="966"/>
      <c r="AB7" s="966"/>
      <c r="AC7" s="966"/>
      <c r="AD7" s="966"/>
      <c r="AE7" s="966"/>
      <c r="AF7" s="966"/>
      <c r="AG7" s="966"/>
    </row>
    <row r="8" spans="1:33" s="459" customFormat="1" ht="9" customHeight="1">
      <c r="A8" s="1254">
        <v>1528</v>
      </c>
      <c r="B8" s="1254">
        <v>1527</v>
      </c>
      <c r="R8" s="966"/>
      <c r="S8" s="966"/>
      <c r="T8" s="966"/>
      <c r="U8" s="966"/>
      <c r="V8" s="966"/>
      <c r="W8" s="966"/>
      <c r="X8" s="966"/>
      <c r="Y8" s="966"/>
      <c r="Z8" s="966"/>
      <c r="AA8" s="966"/>
      <c r="AB8" s="966"/>
      <c r="AC8" s="966"/>
      <c r="AD8" s="966"/>
      <c r="AE8" s="966"/>
      <c r="AF8" s="966"/>
      <c r="AG8" s="966"/>
    </row>
    <row r="9" spans="1:33" s="459" customFormat="1">
      <c r="A9" s="2751" t="s">
        <v>9</v>
      </c>
      <c r="B9" s="2742" t="s">
        <v>10</v>
      </c>
      <c r="C9" s="2743"/>
      <c r="D9" s="2743"/>
      <c r="E9" s="2743"/>
      <c r="F9" s="2743"/>
      <c r="G9" s="2743"/>
      <c r="H9" s="2743"/>
      <c r="I9" s="2744"/>
      <c r="J9" s="2742" t="s">
        <v>11</v>
      </c>
      <c r="K9" s="2743"/>
      <c r="L9" s="2743"/>
      <c r="M9" s="2743"/>
      <c r="N9" s="2743"/>
      <c r="O9" s="2743"/>
      <c r="P9" s="2743"/>
      <c r="Q9" s="2744"/>
      <c r="R9" s="966"/>
      <c r="S9" s="966"/>
      <c r="T9" s="966"/>
      <c r="U9" s="966"/>
      <c r="V9" s="966"/>
      <c r="W9" s="966"/>
      <c r="X9" s="966"/>
      <c r="Y9" s="966"/>
      <c r="Z9" s="966"/>
      <c r="AA9" s="966"/>
      <c r="AB9" s="966"/>
      <c r="AC9" s="966"/>
      <c r="AD9" s="966"/>
      <c r="AE9" s="966"/>
      <c r="AF9" s="966"/>
      <c r="AG9" s="966"/>
    </row>
    <row r="10" spans="1:33" s="459" customFormat="1">
      <c r="A10" s="2752"/>
      <c r="B10" s="2739" t="s">
        <v>108</v>
      </c>
      <c r="C10" s="2740"/>
      <c r="D10" s="2740"/>
      <c r="E10" s="2741"/>
      <c r="F10" s="2739" t="s">
        <v>109</v>
      </c>
      <c r="G10" s="2097"/>
      <c r="H10" s="2097"/>
      <c r="I10" s="2098"/>
      <c r="J10" s="2739" t="s">
        <v>108</v>
      </c>
      <c r="K10" s="2740"/>
      <c r="L10" s="2740"/>
      <c r="M10" s="2741"/>
      <c r="N10" s="2739" t="s">
        <v>109</v>
      </c>
      <c r="O10" s="2740"/>
      <c r="P10" s="2740"/>
      <c r="Q10" s="2741"/>
      <c r="R10" s="966"/>
      <c r="S10" s="966"/>
      <c r="T10" s="966"/>
      <c r="U10" s="966"/>
      <c r="V10" s="966"/>
      <c r="W10" s="966"/>
      <c r="X10" s="966"/>
      <c r="Y10" s="966"/>
      <c r="Z10" s="966"/>
      <c r="AA10" s="966"/>
      <c r="AB10" s="966"/>
      <c r="AC10" s="966"/>
      <c r="AD10" s="966"/>
      <c r="AE10" s="966"/>
      <c r="AF10" s="966"/>
      <c r="AG10" s="966"/>
    </row>
    <row r="11" spans="1:33" s="459" customFormat="1">
      <c r="A11" s="2752"/>
      <c r="B11" s="2739" t="s">
        <v>14</v>
      </c>
      <c r="C11" s="2740"/>
      <c r="E11" s="464">
        <v>2000</v>
      </c>
      <c r="F11" s="2739" t="s">
        <v>14</v>
      </c>
      <c r="G11" s="2740"/>
      <c r="H11" s="463"/>
      <c r="I11" s="464">
        <v>2000</v>
      </c>
      <c r="J11" s="2739" t="s">
        <v>14</v>
      </c>
      <c r="K11" s="2740"/>
      <c r="L11" s="463"/>
      <c r="M11" s="464">
        <f>E11</f>
        <v>2000</v>
      </c>
      <c r="N11" s="2739" t="s">
        <v>14</v>
      </c>
      <c r="O11" s="2740"/>
      <c r="P11" s="463"/>
      <c r="Q11" s="464">
        <f>I11</f>
        <v>2000</v>
      </c>
      <c r="R11" s="966"/>
      <c r="S11" s="966"/>
      <c r="T11" s="966"/>
      <c r="U11" s="966"/>
      <c r="V11" s="966"/>
      <c r="W11" s="966"/>
      <c r="X11" s="966"/>
      <c r="Y11" s="966"/>
      <c r="Z11" s="966"/>
      <c r="AA11" s="966"/>
      <c r="AB11" s="966"/>
      <c r="AC11" s="966"/>
      <c r="AD11" s="966"/>
      <c r="AE11" s="966"/>
      <c r="AF11" s="966"/>
      <c r="AG11" s="966"/>
    </row>
    <row r="12" spans="1:33" s="466" customFormat="1" ht="35.25" customHeight="1">
      <c r="A12" s="2753"/>
      <c r="B12" s="465" t="s">
        <v>16</v>
      </c>
      <c r="C12" s="465" t="s">
        <v>17</v>
      </c>
      <c r="D12" s="465"/>
      <c r="E12" s="465" t="s">
        <v>18</v>
      </c>
      <c r="F12" s="465" t="s">
        <v>16</v>
      </c>
      <c r="G12" s="465" t="s">
        <v>17</v>
      </c>
      <c r="H12" s="465"/>
      <c r="I12" s="465" t="s">
        <v>18</v>
      </c>
      <c r="J12" s="465" t="s">
        <v>16</v>
      </c>
      <c r="K12" s="465" t="s">
        <v>17</v>
      </c>
      <c r="L12" s="465"/>
      <c r="M12" s="465" t="s">
        <v>18</v>
      </c>
      <c r="N12" s="465" t="s">
        <v>16</v>
      </c>
      <c r="O12" s="465" t="s">
        <v>17</v>
      </c>
      <c r="P12" s="465"/>
      <c r="Q12" s="465" t="s">
        <v>18</v>
      </c>
    </row>
    <row r="13" spans="1:33" s="468" customFormat="1" ht="11.25">
      <c r="A13" s="467">
        <v>1</v>
      </c>
      <c r="B13" s="467">
        <v>2</v>
      </c>
      <c r="C13" s="467">
        <v>3</v>
      </c>
      <c r="D13" s="467"/>
      <c r="E13" s="467">
        <v>4</v>
      </c>
      <c r="F13" s="467">
        <v>5</v>
      </c>
      <c r="G13" s="467">
        <v>6</v>
      </c>
      <c r="H13" s="467"/>
      <c r="I13" s="467">
        <v>7</v>
      </c>
      <c r="J13" s="467">
        <v>8</v>
      </c>
      <c r="K13" s="467">
        <v>9</v>
      </c>
      <c r="L13" s="467"/>
      <c r="M13" s="467">
        <v>10</v>
      </c>
      <c r="N13" s="467">
        <v>11</v>
      </c>
      <c r="O13" s="467">
        <v>12</v>
      </c>
      <c r="P13" s="467"/>
      <c r="Q13" s="467">
        <v>13</v>
      </c>
    </row>
    <row r="14" spans="1:33" s="466" customFormat="1" ht="15">
      <c r="A14" s="469">
        <v>0</v>
      </c>
      <c r="B14" s="1116"/>
      <c r="C14" s="1641"/>
      <c r="D14" s="1641"/>
      <c r="E14" s="1781">
        <v>224</v>
      </c>
      <c r="F14" s="1604"/>
      <c r="G14" s="1641"/>
      <c r="H14" s="1641"/>
      <c r="I14" s="1781">
        <v>273</v>
      </c>
      <c r="J14" s="1604"/>
      <c r="K14" s="1641"/>
      <c r="L14" s="1641"/>
      <c r="M14" s="1641">
        <v>128</v>
      </c>
      <c r="N14" s="1604"/>
      <c r="O14" s="1641"/>
      <c r="P14" s="1641"/>
      <c r="Q14" s="1781">
        <v>122</v>
      </c>
    </row>
    <row r="15" spans="1:33" s="1377" customFormat="1" ht="15">
      <c r="A15" s="1375">
        <v>1</v>
      </c>
      <c r="B15" s="1116"/>
      <c r="C15" s="1641"/>
      <c r="D15" s="1641"/>
      <c r="E15" s="1781">
        <v>219</v>
      </c>
      <c r="F15" s="1604"/>
      <c r="G15" s="1641"/>
      <c r="H15" s="1641"/>
      <c r="I15" s="1781">
        <v>247</v>
      </c>
      <c r="J15" s="1604"/>
      <c r="K15" s="1641"/>
      <c r="L15" s="1641"/>
      <c r="M15" s="1912">
        <v>125</v>
      </c>
      <c r="N15" s="1604"/>
      <c r="O15" s="1641"/>
      <c r="P15" s="1641"/>
      <c r="Q15" s="1781">
        <v>118</v>
      </c>
    </row>
    <row r="16" spans="1:33" s="466" customFormat="1" ht="15">
      <c r="A16" s="469">
        <v>2</v>
      </c>
      <c r="B16" s="1116"/>
      <c r="C16" s="1641"/>
      <c r="D16" s="1641"/>
      <c r="E16" s="1781">
        <v>220</v>
      </c>
      <c r="F16" s="1604"/>
      <c r="G16" s="1641"/>
      <c r="H16" s="1641"/>
      <c r="I16" s="1781">
        <v>222</v>
      </c>
      <c r="J16" s="1604"/>
      <c r="K16" s="1641"/>
      <c r="L16" s="1641"/>
      <c r="M16" s="1912">
        <v>127</v>
      </c>
      <c r="N16" s="1604"/>
      <c r="O16" s="1641"/>
      <c r="P16" s="1641"/>
      <c r="Q16" s="1781">
        <v>114</v>
      </c>
    </row>
    <row r="17" spans="1:17" s="466" customFormat="1" ht="15">
      <c r="A17" s="469">
        <v>3</v>
      </c>
      <c r="B17" s="1116"/>
      <c r="C17" s="1641"/>
      <c r="D17" s="1641"/>
      <c r="E17" s="1781">
        <v>218</v>
      </c>
      <c r="F17" s="1604"/>
      <c r="G17" s="1641"/>
      <c r="H17" s="1641"/>
      <c r="I17" s="1781">
        <v>212</v>
      </c>
      <c r="J17" s="1604"/>
      <c r="K17" s="1641"/>
      <c r="L17" s="1641"/>
      <c r="M17" s="1912">
        <v>123</v>
      </c>
      <c r="N17" s="1604"/>
      <c r="O17" s="1641"/>
      <c r="P17" s="1641"/>
      <c r="Q17" s="1781">
        <v>110</v>
      </c>
    </row>
    <row r="18" spans="1:17" s="466" customFormat="1" ht="15">
      <c r="A18" s="469">
        <v>4</v>
      </c>
      <c r="B18" s="1116"/>
      <c r="C18" s="1641"/>
      <c r="D18" s="1641"/>
      <c r="E18" s="1781">
        <v>217</v>
      </c>
      <c r="F18" s="1604"/>
      <c r="G18" s="1641"/>
      <c r="H18" s="1641"/>
      <c r="I18" s="1781">
        <v>208</v>
      </c>
      <c r="J18" s="1604"/>
      <c r="K18" s="1641"/>
      <c r="L18" s="1641"/>
      <c r="M18" s="1912">
        <v>126</v>
      </c>
      <c r="N18" s="1604"/>
      <c r="O18" s="1641"/>
      <c r="P18" s="1641"/>
      <c r="Q18" s="1781">
        <v>110</v>
      </c>
    </row>
    <row r="19" spans="1:17" s="466" customFormat="1" ht="15">
      <c r="A19" s="469">
        <v>5</v>
      </c>
      <c r="B19" s="1116"/>
      <c r="C19" s="1641"/>
      <c r="D19" s="1641"/>
      <c r="E19" s="1781">
        <v>223</v>
      </c>
      <c r="F19" s="1604"/>
      <c r="G19" s="1641"/>
      <c r="H19" s="1641"/>
      <c r="I19" s="1781">
        <v>222</v>
      </c>
      <c r="J19" s="1604"/>
      <c r="K19" s="1641"/>
      <c r="L19" s="1641"/>
      <c r="M19" s="1912">
        <v>135</v>
      </c>
      <c r="N19" s="1604"/>
      <c r="O19" s="1641"/>
      <c r="P19" s="1641"/>
      <c r="Q19" s="1781">
        <v>109</v>
      </c>
    </row>
    <row r="20" spans="1:17" s="466" customFormat="1" ht="15">
      <c r="A20" s="469">
        <v>6</v>
      </c>
      <c r="B20" s="1116"/>
      <c r="C20" s="1641"/>
      <c r="D20" s="1641"/>
      <c r="E20" s="1781">
        <v>215</v>
      </c>
      <c r="F20" s="1604"/>
      <c r="G20" s="1641"/>
      <c r="H20" s="1641"/>
      <c r="I20" s="1781">
        <v>296</v>
      </c>
      <c r="J20" s="1604"/>
      <c r="K20" s="1641"/>
      <c r="L20" s="1641"/>
      <c r="M20" s="1912">
        <v>127</v>
      </c>
      <c r="N20" s="1604"/>
      <c r="O20" s="1641"/>
      <c r="P20" s="1641"/>
      <c r="Q20" s="1781">
        <v>113</v>
      </c>
    </row>
    <row r="21" spans="1:17" s="466" customFormat="1" ht="15">
      <c r="A21" s="469">
        <v>7</v>
      </c>
      <c r="B21" s="1116"/>
      <c r="C21" s="1641"/>
      <c r="D21" s="1641"/>
      <c r="E21" s="1781">
        <v>138</v>
      </c>
      <c r="F21" s="1604"/>
      <c r="G21" s="1641"/>
      <c r="H21" s="1641"/>
      <c r="I21" s="1781">
        <v>335</v>
      </c>
      <c r="J21" s="1604"/>
      <c r="K21" s="1641"/>
      <c r="L21" s="1641"/>
      <c r="M21" s="1912">
        <v>87</v>
      </c>
      <c r="N21" s="1604"/>
      <c r="O21" s="1641"/>
      <c r="P21" s="1641"/>
      <c r="Q21" s="1781">
        <v>117</v>
      </c>
    </row>
    <row r="22" spans="1:17" s="466" customFormat="1" ht="15">
      <c r="A22" s="469">
        <v>8</v>
      </c>
      <c r="B22" s="1116"/>
      <c r="C22" s="1641"/>
      <c r="D22" s="1641"/>
      <c r="E22" s="1781">
        <v>254</v>
      </c>
      <c r="F22" s="1604"/>
      <c r="G22" s="1641"/>
      <c r="H22" s="1641"/>
      <c r="I22" s="1781">
        <v>333</v>
      </c>
      <c r="J22" s="1604"/>
      <c r="K22" s="1641"/>
      <c r="L22" s="1641"/>
      <c r="M22" s="1912">
        <v>148</v>
      </c>
      <c r="N22" s="1604"/>
      <c r="O22" s="1641"/>
      <c r="P22" s="1641"/>
      <c r="Q22" s="1781">
        <v>121</v>
      </c>
    </row>
    <row r="23" spans="1:17" s="466" customFormat="1" ht="15">
      <c r="A23" s="469">
        <v>9</v>
      </c>
      <c r="B23" s="1116"/>
      <c r="C23" s="1641"/>
      <c r="D23" s="1641"/>
      <c r="E23" s="1781">
        <v>254</v>
      </c>
      <c r="F23" s="1604"/>
      <c r="G23" s="1641"/>
      <c r="H23" s="1641"/>
      <c r="I23" s="1781">
        <v>354</v>
      </c>
      <c r="J23" s="1604"/>
      <c r="K23" s="1641"/>
      <c r="L23" s="1641"/>
      <c r="M23" s="1912">
        <v>155</v>
      </c>
      <c r="N23" s="1604"/>
      <c r="O23" s="1641"/>
      <c r="P23" s="1641"/>
      <c r="Q23" s="1781">
        <v>116</v>
      </c>
    </row>
    <row r="24" spans="1:17" s="466" customFormat="1" ht="15">
      <c r="A24" s="469">
        <v>10</v>
      </c>
      <c r="B24" s="1116"/>
      <c r="C24" s="1641"/>
      <c r="D24" s="1641"/>
      <c r="E24" s="1781">
        <v>160</v>
      </c>
      <c r="F24" s="1604"/>
      <c r="G24" s="1641"/>
      <c r="H24" s="1641"/>
      <c r="I24" s="1781">
        <v>348</v>
      </c>
      <c r="J24" s="1604"/>
      <c r="K24" s="1641"/>
      <c r="L24" s="1641"/>
      <c r="M24" s="1912">
        <v>103</v>
      </c>
      <c r="N24" s="1604"/>
      <c r="O24" s="1641"/>
      <c r="P24" s="1641"/>
      <c r="Q24" s="1781">
        <v>122</v>
      </c>
    </row>
    <row r="25" spans="1:17" s="466" customFormat="1" ht="15">
      <c r="A25" s="469">
        <v>11</v>
      </c>
      <c r="B25" s="1116"/>
      <c r="C25" s="1641"/>
      <c r="D25" s="1641"/>
      <c r="E25" s="1781">
        <v>306</v>
      </c>
      <c r="F25" s="1604"/>
      <c r="G25" s="1641"/>
      <c r="H25" s="1641"/>
      <c r="I25" s="1781">
        <v>347</v>
      </c>
      <c r="J25" s="1604"/>
      <c r="K25" s="1641"/>
      <c r="L25" s="1641"/>
      <c r="M25" s="1912">
        <v>174</v>
      </c>
      <c r="N25" s="1604"/>
      <c r="O25" s="1641"/>
      <c r="P25" s="1641"/>
      <c r="Q25" s="1781">
        <v>132</v>
      </c>
    </row>
    <row r="26" spans="1:17" s="466" customFormat="1" ht="15">
      <c r="A26" s="469">
        <v>12</v>
      </c>
      <c r="B26" s="1116"/>
      <c r="C26" s="1641"/>
      <c r="D26" s="1641"/>
      <c r="E26" s="1781">
        <v>196</v>
      </c>
      <c r="F26" s="1604"/>
      <c r="G26" s="1641"/>
      <c r="H26" s="1641"/>
      <c r="I26" s="1781">
        <v>350</v>
      </c>
      <c r="J26" s="1604"/>
      <c r="K26" s="1641"/>
      <c r="L26" s="1641"/>
      <c r="M26" s="1912">
        <v>122</v>
      </c>
      <c r="N26" s="1604"/>
      <c r="O26" s="1641"/>
      <c r="P26" s="1641"/>
      <c r="Q26" s="1781">
        <v>130</v>
      </c>
    </row>
    <row r="27" spans="1:17" s="466" customFormat="1" ht="15">
      <c r="A27" s="469">
        <v>13</v>
      </c>
      <c r="B27" s="1116"/>
      <c r="C27" s="1641"/>
      <c r="D27" s="1641"/>
      <c r="E27" s="1781">
        <v>315</v>
      </c>
      <c r="F27" s="1604"/>
      <c r="G27" s="1641"/>
      <c r="H27" s="1641"/>
      <c r="I27" s="1781">
        <v>331</v>
      </c>
      <c r="J27" s="1604"/>
      <c r="K27" s="1641"/>
      <c r="L27" s="1641"/>
      <c r="M27" s="1912">
        <v>176</v>
      </c>
      <c r="N27" s="1604"/>
      <c r="O27" s="1641"/>
      <c r="P27" s="1641"/>
      <c r="Q27" s="1781">
        <v>126</v>
      </c>
    </row>
    <row r="28" spans="1:17" s="466" customFormat="1" ht="15">
      <c r="A28" s="469">
        <v>14</v>
      </c>
      <c r="B28" s="1116"/>
      <c r="C28" s="1641"/>
      <c r="D28" s="1641"/>
      <c r="E28" s="1781">
        <v>296</v>
      </c>
      <c r="F28" s="1604"/>
      <c r="G28" s="1641"/>
      <c r="H28" s="1641"/>
      <c r="I28" s="1781">
        <v>333</v>
      </c>
      <c r="J28" s="1604"/>
      <c r="K28" s="1641"/>
      <c r="L28" s="1641"/>
      <c r="M28" s="1912">
        <v>159</v>
      </c>
      <c r="N28" s="1604"/>
      <c r="O28" s="1641"/>
      <c r="P28" s="1641"/>
      <c r="Q28" s="1781">
        <v>125</v>
      </c>
    </row>
    <row r="29" spans="1:17" s="466" customFormat="1" ht="15">
      <c r="A29" s="469">
        <v>15</v>
      </c>
      <c r="B29" s="1116"/>
      <c r="C29" s="1641"/>
      <c r="D29" s="1641"/>
      <c r="E29" s="1781">
        <v>245</v>
      </c>
      <c r="F29" s="1604"/>
      <c r="G29" s="1641"/>
      <c r="H29" s="1641"/>
      <c r="I29" s="1781">
        <v>338</v>
      </c>
      <c r="J29" s="1604"/>
      <c r="K29" s="1641"/>
      <c r="L29" s="1641"/>
      <c r="M29" s="1912">
        <v>147</v>
      </c>
      <c r="N29" s="1604"/>
      <c r="O29" s="1641"/>
      <c r="P29" s="1641"/>
      <c r="Q29" s="1781">
        <v>126</v>
      </c>
    </row>
    <row r="30" spans="1:17" s="466" customFormat="1" ht="15">
      <c r="A30" s="469">
        <v>16</v>
      </c>
      <c r="B30" s="1116"/>
      <c r="C30" s="1641"/>
      <c r="D30" s="1641"/>
      <c r="E30" s="1781">
        <v>238</v>
      </c>
      <c r="F30" s="1604"/>
      <c r="G30" s="1641"/>
      <c r="H30" s="1641"/>
      <c r="I30" s="1781">
        <v>345</v>
      </c>
      <c r="J30" s="1604"/>
      <c r="K30" s="1641"/>
      <c r="L30" s="1641"/>
      <c r="M30" s="1912">
        <v>142</v>
      </c>
      <c r="N30" s="1604"/>
      <c r="O30" s="1641"/>
      <c r="P30" s="1641"/>
      <c r="Q30" s="1781">
        <v>132</v>
      </c>
    </row>
    <row r="31" spans="1:17" s="470" customFormat="1" ht="15">
      <c r="A31" s="469">
        <v>17</v>
      </c>
      <c r="B31" s="1116"/>
      <c r="C31" s="1641"/>
      <c r="D31" s="1641"/>
      <c r="E31" s="1781">
        <v>224</v>
      </c>
      <c r="F31" s="1604"/>
      <c r="G31" s="1641"/>
      <c r="H31" s="1641"/>
      <c r="I31" s="1781">
        <v>342</v>
      </c>
      <c r="J31" s="1604"/>
      <c r="K31" s="1641"/>
      <c r="L31" s="1641"/>
      <c r="M31" s="1912">
        <v>129</v>
      </c>
      <c r="N31" s="1604"/>
      <c r="O31" s="1641"/>
      <c r="P31" s="1641"/>
      <c r="Q31" s="1781">
        <v>132</v>
      </c>
    </row>
    <row r="32" spans="1:17" s="470" customFormat="1" ht="15">
      <c r="A32" s="469">
        <v>18</v>
      </c>
      <c r="B32" s="1116"/>
      <c r="C32" s="1641"/>
      <c r="D32" s="1641"/>
      <c r="E32" s="1781">
        <v>232</v>
      </c>
      <c r="F32" s="1604"/>
      <c r="G32" s="1641"/>
      <c r="H32" s="1641"/>
      <c r="I32" s="1781">
        <v>365</v>
      </c>
      <c r="J32" s="1604"/>
      <c r="K32" s="1641"/>
      <c r="L32" s="1641"/>
      <c r="M32" s="1912">
        <v>128</v>
      </c>
      <c r="N32" s="1604"/>
      <c r="O32" s="1641"/>
      <c r="P32" s="1641"/>
      <c r="Q32" s="1781">
        <v>136</v>
      </c>
    </row>
    <row r="33" spans="1:33" s="470" customFormat="1" ht="15">
      <c r="A33" s="469">
        <v>19</v>
      </c>
      <c r="B33" s="1116"/>
      <c r="C33" s="1641"/>
      <c r="D33" s="1641"/>
      <c r="E33" s="1781">
        <v>177</v>
      </c>
      <c r="F33" s="1604"/>
      <c r="G33" s="1641"/>
      <c r="H33" s="1641"/>
      <c r="I33" s="1781">
        <v>380</v>
      </c>
      <c r="J33" s="1604"/>
      <c r="K33" s="1641"/>
      <c r="L33" s="1641"/>
      <c r="M33" s="1912">
        <v>108</v>
      </c>
      <c r="N33" s="1604"/>
      <c r="O33" s="1641"/>
      <c r="P33" s="1641"/>
      <c r="Q33" s="1781">
        <v>140</v>
      </c>
    </row>
    <row r="34" spans="1:33" s="470" customFormat="1" ht="15">
      <c r="A34" s="469">
        <v>20</v>
      </c>
      <c r="B34" s="1116"/>
      <c r="C34" s="1641"/>
      <c r="D34" s="1641"/>
      <c r="E34" s="1781">
        <v>231</v>
      </c>
      <c r="F34" s="1604"/>
      <c r="G34" s="1641"/>
      <c r="H34" s="1641"/>
      <c r="I34" s="1781">
        <v>396</v>
      </c>
      <c r="J34" s="1604"/>
      <c r="K34" s="1641"/>
      <c r="L34" s="1641"/>
      <c r="M34" s="1912">
        <v>126</v>
      </c>
      <c r="N34" s="1604"/>
      <c r="O34" s="1641"/>
      <c r="P34" s="1641"/>
      <c r="Q34" s="1781">
        <v>140</v>
      </c>
    </row>
    <row r="35" spans="1:33" s="470" customFormat="1" ht="15">
      <c r="A35" s="469">
        <v>21</v>
      </c>
      <c r="B35" s="1116"/>
      <c r="C35" s="1641"/>
      <c r="D35" s="1641"/>
      <c r="E35" s="1781">
        <v>222</v>
      </c>
      <c r="F35" s="1604"/>
      <c r="G35" s="1641"/>
      <c r="H35" s="1641"/>
      <c r="I35" s="1781">
        <v>392</v>
      </c>
      <c r="J35" s="1604"/>
      <c r="K35" s="1641"/>
      <c r="L35" s="1641"/>
      <c r="M35" s="1912">
        <v>114</v>
      </c>
      <c r="N35" s="1604"/>
      <c r="O35" s="1641"/>
      <c r="P35" s="1641"/>
      <c r="Q35" s="1781">
        <v>137</v>
      </c>
    </row>
    <row r="36" spans="1:33" s="470" customFormat="1" ht="15">
      <c r="A36" s="469">
        <v>22</v>
      </c>
      <c r="B36" s="1116"/>
      <c r="C36" s="1641"/>
      <c r="D36" s="1641"/>
      <c r="E36" s="1781">
        <v>214</v>
      </c>
      <c r="F36" s="1604"/>
      <c r="G36" s="1641"/>
      <c r="H36" s="1641"/>
      <c r="I36" s="1781">
        <v>371</v>
      </c>
      <c r="J36" s="1604"/>
      <c r="K36" s="1641"/>
      <c r="L36" s="1641"/>
      <c r="M36" s="1912">
        <v>114</v>
      </c>
      <c r="N36" s="1604"/>
      <c r="O36" s="1641"/>
      <c r="P36" s="1641"/>
      <c r="Q36" s="1781">
        <v>134</v>
      </c>
    </row>
    <row r="37" spans="1:33" s="470" customFormat="1" ht="15">
      <c r="A37" s="469">
        <v>23</v>
      </c>
      <c r="B37" s="1116"/>
      <c r="C37" s="1641"/>
      <c r="D37" s="1641"/>
      <c r="E37" s="1781">
        <v>203</v>
      </c>
      <c r="F37" s="1604"/>
      <c r="G37" s="1641"/>
      <c r="H37" s="1641"/>
      <c r="I37" s="1781">
        <v>322</v>
      </c>
      <c r="J37" s="1604"/>
      <c r="K37" s="1641"/>
      <c r="L37" s="1641"/>
      <c r="M37" s="1912">
        <v>112</v>
      </c>
      <c r="N37" s="1604"/>
      <c r="O37" s="1641"/>
      <c r="P37" s="1641"/>
      <c r="Q37" s="1781">
        <v>128</v>
      </c>
    </row>
    <row r="38" spans="1:33" s="470" customFormat="1" ht="15">
      <c r="A38" s="469" t="s">
        <v>19</v>
      </c>
      <c r="B38" s="1147"/>
      <c r="C38" s="1642"/>
      <c r="D38" s="1642"/>
      <c r="E38" s="1643">
        <f>SUM(E14:E37)</f>
        <v>5441</v>
      </c>
      <c r="F38" s="1642"/>
      <c r="G38" s="1642"/>
      <c r="H38" s="1642"/>
      <c r="I38" s="1643">
        <f>SUM(I14:I37)</f>
        <v>7662</v>
      </c>
      <c r="J38" s="1642"/>
      <c r="K38" s="1642"/>
      <c r="L38" s="1642"/>
      <c r="M38" s="1643">
        <f>SUM(M14:M37)</f>
        <v>3135</v>
      </c>
      <c r="N38" s="1642"/>
      <c r="O38" s="1642"/>
      <c r="P38" s="1642"/>
      <c r="Q38" s="1643">
        <f>SUM(Q14:Q37)</f>
        <v>2990</v>
      </c>
    </row>
    <row r="39" spans="1:33" s="459" customFormat="1" ht="12.75" customHeight="1">
      <c r="A39" s="459" t="s">
        <v>20</v>
      </c>
      <c r="R39" s="966"/>
      <c r="S39" s="966"/>
      <c r="T39" s="966"/>
      <c r="U39" s="966"/>
      <c r="V39" s="966"/>
      <c r="W39" s="966"/>
      <c r="X39" s="966"/>
      <c r="Y39" s="966"/>
      <c r="Z39" s="966"/>
      <c r="AA39" s="966"/>
      <c r="AB39" s="966"/>
      <c r="AC39" s="966"/>
      <c r="AD39" s="966"/>
      <c r="AE39" s="966"/>
      <c r="AF39" s="966"/>
      <c r="AG39" s="966"/>
    </row>
    <row r="40" spans="1:33" s="459" customFormat="1" ht="12.75" customHeight="1">
      <c r="A40" s="459" t="s">
        <v>21</v>
      </c>
      <c r="R40" s="966"/>
      <c r="S40" s="966"/>
      <c r="T40" s="966"/>
      <c r="U40" s="966"/>
      <c r="V40" s="966"/>
      <c r="W40" s="966"/>
      <c r="X40" s="966"/>
      <c r="Y40" s="966"/>
      <c r="Z40" s="966"/>
      <c r="AA40" s="966"/>
      <c r="AB40" s="966"/>
      <c r="AC40" s="966"/>
      <c r="AD40" s="966"/>
      <c r="AE40" s="966"/>
      <c r="AF40" s="966"/>
      <c r="AG40" s="966"/>
    </row>
    <row r="41" spans="1:33">
      <c r="A41" s="459" t="s">
        <v>563</v>
      </c>
      <c r="K41" s="459"/>
      <c r="L41" s="459"/>
      <c r="M41" s="459"/>
      <c r="N41" s="459"/>
      <c r="O41" s="459"/>
      <c r="P41" s="459"/>
      <c r="Q41" s="459"/>
      <c r="R41" s="967"/>
      <c r="S41" s="967"/>
      <c r="T41" s="967"/>
      <c r="U41" s="967"/>
      <c r="V41" s="967"/>
      <c r="W41" s="967"/>
      <c r="X41" s="967"/>
      <c r="Y41" s="967"/>
      <c r="Z41" s="967"/>
      <c r="AA41" s="967"/>
      <c r="AB41" s="967"/>
      <c r="AC41" s="967"/>
      <c r="AD41" s="967"/>
      <c r="AE41" s="967"/>
      <c r="AF41" s="967"/>
      <c r="AG41" s="967"/>
    </row>
    <row r="42" spans="1:33">
      <c r="A42" s="459" t="s">
        <v>23</v>
      </c>
      <c r="R42" s="967"/>
      <c r="S42" s="967"/>
      <c r="T42" s="967"/>
      <c r="U42" s="967"/>
      <c r="V42" s="967"/>
      <c r="W42" s="967"/>
      <c r="X42" s="967"/>
      <c r="Y42" s="967"/>
      <c r="Z42" s="967"/>
      <c r="AA42" s="967"/>
      <c r="AB42" s="967"/>
      <c r="AC42" s="967"/>
      <c r="AD42" s="967"/>
      <c r="AE42" s="967"/>
      <c r="AF42" s="967"/>
      <c r="AG42" s="967"/>
    </row>
    <row r="43" spans="1:33">
      <c r="R43" s="967"/>
      <c r="S43" s="967"/>
      <c r="T43" s="967"/>
      <c r="U43" s="967"/>
      <c r="V43" s="967"/>
      <c r="W43" s="967"/>
      <c r="X43" s="967"/>
      <c r="Y43" s="967"/>
      <c r="Z43" s="967"/>
      <c r="AA43" s="967"/>
      <c r="AB43" s="967"/>
      <c r="AC43" s="967"/>
      <c r="AD43" s="967"/>
      <c r="AE43" s="967"/>
      <c r="AF43" s="967"/>
      <c r="AG43" s="967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92D050"/>
  </sheetPr>
  <dimension ref="A1:AG43"/>
  <sheetViews>
    <sheetView zoomScale="85" zoomScaleNormal="85" zoomScaleSheetLayoutView="100" workbookViewId="0">
      <selection activeCell="AA25" sqref="AA25"/>
    </sheetView>
  </sheetViews>
  <sheetFormatPr defaultColWidth="9.140625" defaultRowHeight="12.75"/>
  <cols>
    <col min="1" max="1" width="5.42578125" style="27" customWidth="1"/>
    <col min="2" max="3" width="11.28515625" style="27" customWidth="1"/>
    <col min="4" max="4" width="11.28515625" style="27" hidden="1" customWidth="1"/>
    <col min="5" max="7" width="11.28515625" style="27" customWidth="1"/>
    <col min="8" max="8" width="11.28515625" style="27" hidden="1" customWidth="1"/>
    <col min="9" max="11" width="11.28515625" style="27" customWidth="1"/>
    <col min="12" max="12" width="11.28515625" style="27" hidden="1" customWidth="1"/>
    <col min="13" max="15" width="11.28515625" style="27" customWidth="1"/>
    <col min="16" max="16" width="11.28515625" style="27" hidden="1" customWidth="1"/>
    <col min="17" max="17" width="11.28515625" style="27" customWidth="1"/>
    <col min="18" max="16384" width="9.140625" style="27"/>
  </cols>
  <sheetData>
    <row r="1" spans="1:33" s="14" customFormat="1" ht="18.75" customHeight="1">
      <c r="B1" s="2767" t="s">
        <v>405</v>
      </c>
      <c r="C1" s="2083"/>
      <c r="D1" s="2083"/>
      <c r="E1" s="2083"/>
      <c r="F1" s="2083"/>
      <c r="J1" s="799" t="s">
        <v>171</v>
      </c>
      <c r="N1" s="2761" t="s">
        <v>24</v>
      </c>
      <c r="O1" s="2761"/>
      <c r="P1" s="2761"/>
      <c r="Q1" s="2761"/>
      <c r="R1" s="964"/>
      <c r="S1" s="964"/>
      <c r="T1" s="964"/>
      <c r="U1" s="964"/>
      <c r="V1" s="964"/>
      <c r="W1" s="964"/>
      <c r="X1" s="964"/>
      <c r="Y1" s="964"/>
      <c r="Z1" s="964"/>
      <c r="AA1" s="964"/>
      <c r="AB1" s="964"/>
      <c r="AC1" s="964"/>
      <c r="AD1" s="964"/>
      <c r="AE1" s="964"/>
      <c r="AF1" s="964"/>
      <c r="AG1" s="964"/>
    </row>
    <row r="2" spans="1:33" s="14" customFormat="1" ht="10.5" customHeight="1">
      <c r="B2" s="2762" t="s">
        <v>1</v>
      </c>
      <c r="C2" s="2090"/>
      <c r="D2" s="2090"/>
      <c r="E2" s="2090"/>
      <c r="F2" s="2090"/>
      <c r="N2" s="2762" t="s">
        <v>2</v>
      </c>
      <c r="O2" s="2763"/>
      <c r="P2" s="2763"/>
      <c r="Q2" s="2763"/>
      <c r="R2" s="964"/>
      <c r="S2" s="964"/>
      <c r="T2" s="964"/>
      <c r="U2" s="964"/>
      <c r="V2" s="964"/>
      <c r="W2" s="964"/>
      <c r="X2" s="964"/>
      <c r="Y2" s="964"/>
      <c r="Z2" s="964"/>
      <c r="AA2" s="964"/>
      <c r="AB2" s="964"/>
      <c r="AC2" s="964"/>
      <c r="AD2" s="964"/>
      <c r="AE2" s="964"/>
      <c r="AF2" s="964"/>
      <c r="AG2" s="964"/>
    </row>
    <row r="3" spans="1:33" s="14" customFormat="1" ht="13.5" customHeight="1">
      <c r="N3" s="14" t="s">
        <v>3</v>
      </c>
      <c r="R3" s="964"/>
      <c r="S3" s="964"/>
      <c r="T3" s="964"/>
      <c r="U3" s="964"/>
      <c r="V3" s="964"/>
      <c r="W3" s="964"/>
      <c r="X3" s="964"/>
      <c r="Y3" s="964"/>
      <c r="Z3" s="964"/>
      <c r="AA3" s="964"/>
      <c r="AB3" s="964"/>
      <c r="AC3" s="964"/>
      <c r="AD3" s="964"/>
      <c r="AE3" s="964"/>
      <c r="AF3" s="964"/>
      <c r="AG3" s="964"/>
    </row>
    <row r="4" spans="1:33" s="14" customFormat="1" ht="15" customHeight="1">
      <c r="B4" s="2766" t="s">
        <v>4</v>
      </c>
      <c r="C4" s="2083"/>
      <c r="D4" s="16"/>
      <c r="E4" s="964"/>
      <c r="F4" s="964"/>
      <c r="G4" s="964"/>
      <c r="H4" s="964"/>
      <c r="I4" s="908" t="s">
        <v>5</v>
      </c>
      <c r="J4" s="15"/>
      <c r="K4" s="15"/>
      <c r="L4" s="15"/>
      <c r="N4" s="1776" t="s">
        <v>535</v>
      </c>
      <c r="O4" s="17" t="s">
        <v>25</v>
      </c>
      <c r="R4" s="964"/>
      <c r="S4" s="964"/>
      <c r="T4" s="964"/>
      <c r="U4" s="964"/>
      <c r="V4" s="964"/>
      <c r="W4" s="964"/>
      <c r="X4" s="964"/>
      <c r="Y4" s="964"/>
      <c r="Z4" s="964"/>
      <c r="AA4" s="964"/>
      <c r="AB4" s="964"/>
      <c r="AC4" s="964"/>
      <c r="AD4" s="964"/>
      <c r="AE4" s="964"/>
      <c r="AF4" s="964"/>
      <c r="AG4" s="964"/>
    </row>
    <row r="5" spans="1:33" s="14" customFormat="1" ht="9.75" customHeight="1">
      <c r="B5" s="2771" t="s">
        <v>7</v>
      </c>
      <c r="C5" s="2081"/>
      <c r="D5" s="15"/>
      <c r="E5" s="15"/>
      <c r="R5" s="964"/>
      <c r="S5" s="964"/>
      <c r="T5" s="964"/>
      <c r="U5" s="964"/>
      <c r="V5" s="964"/>
      <c r="W5" s="964"/>
      <c r="X5" s="964"/>
      <c r="Y5" s="964"/>
      <c r="Z5" s="964"/>
      <c r="AA5" s="964"/>
      <c r="AB5" s="964"/>
      <c r="AC5" s="964"/>
      <c r="AD5" s="964"/>
      <c r="AE5" s="964"/>
      <c r="AF5" s="964"/>
      <c r="AG5" s="964"/>
    </row>
    <row r="6" spans="1:33" s="14" customFormat="1" ht="12" customHeight="1">
      <c r="A6" s="2764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64"/>
      <c r="S6" s="964"/>
      <c r="T6" s="964"/>
      <c r="U6" s="964"/>
      <c r="V6" s="964"/>
      <c r="W6" s="964"/>
      <c r="X6" s="964"/>
      <c r="Y6" s="964"/>
      <c r="Z6" s="964"/>
      <c r="AA6" s="964"/>
      <c r="AB6" s="964"/>
      <c r="AC6" s="964"/>
      <c r="AD6" s="964"/>
      <c r="AE6" s="964"/>
      <c r="AF6" s="964"/>
      <c r="AG6" s="964"/>
    </row>
    <row r="7" spans="1:33" s="14" customFormat="1" ht="15.75">
      <c r="A7" s="2765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64"/>
      <c r="S7" s="964"/>
      <c r="T7" s="964"/>
      <c r="U7" s="964"/>
      <c r="V7" s="964"/>
      <c r="W7" s="964"/>
      <c r="X7" s="964"/>
      <c r="Y7" s="964"/>
      <c r="Z7" s="964"/>
      <c r="AA7" s="964"/>
      <c r="AB7" s="964"/>
      <c r="AC7" s="964"/>
      <c r="AD7" s="964"/>
      <c r="AE7" s="964"/>
      <c r="AF7" s="964"/>
      <c r="AG7" s="964"/>
    </row>
    <row r="8" spans="1:33" s="14" customFormat="1" ht="9" customHeight="1">
      <c r="A8" s="1254" t="s">
        <v>341</v>
      </c>
      <c r="B8" s="1255"/>
      <c r="R8" s="964"/>
      <c r="S8" s="964"/>
      <c r="T8" s="964"/>
      <c r="U8" s="964"/>
      <c r="V8" s="964"/>
      <c r="W8" s="964"/>
      <c r="X8" s="964"/>
      <c r="Y8" s="964"/>
      <c r="Z8" s="964"/>
      <c r="AA8" s="964"/>
      <c r="AB8" s="964"/>
      <c r="AC8" s="964"/>
      <c r="AD8" s="964"/>
      <c r="AE8" s="964"/>
      <c r="AF8" s="964"/>
      <c r="AG8" s="964"/>
    </row>
    <row r="9" spans="1:33" s="14" customFormat="1">
      <c r="A9" s="2768" t="s">
        <v>9</v>
      </c>
      <c r="B9" s="2758" t="s">
        <v>10</v>
      </c>
      <c r="C9" s="2759"/>
      <c r="D9" s="2759"/>
      <c r="E9" s="2759"/>
      <c r="F9" s="2759"/>
      <c r="G9" s="2759"/>
      <c r="H9" s="2759"/>
      <c r="I9" s="2760"/>
      <c r="J9" s="2758" t="s">
        <v>11</v>
      </c>
      <c r="K9" s="2759"/>
      <c r="L9" s="2759"/>
      <c r="M9" s="2759"/>
      <c r="N9" s="2759"/>
      <c r="O9" s="2759"/>
      <c r="P9" s="2759"/>
      <c r="Q9" s="2760"/>
      <c r="R9" s="964"/>
      <c r="S9" s="964"/>
      <c r="T9" s="964"/>
      <c r="U9" s="964"/>
      <c r="V9" s="964"/>
      <c r="W9" s="964"/>
      <c r="X9" s="964"/>
      <c r="Y9" s="964"/>
      <c r="Z9" s="964"/>
      <c r="AA9" s="964"/>
      <c r="AB9" s="964"/>
      <c r="AC9" s="964"/>
      <c r="AD9" s="964"/>
      <c r="AE9" s="964"/>
      <c r="AF9" s="964"/>
      <c r="AG9" s="964"/>
    </row>
    <row r="10" spans="1:33" s="14" customFormat="1">
      <c r="A10" s="2769"/>
      <c r="B10" s="2755" t="s">
        <v>26</v>
      </c>
      <c r="C10" s="2756"/>
      <c r="D10" s="2756"/>
      <c r="E10" s="2757"/>
      <c r="F10" s="2755"/>
      <c r="G10" s="2097"/>
      <c r="H10" s="2097"/>
      <c r="I10" s="2098"/>
      <c r="J10" s="2755" t="s">
        <v>26</v>
      </c>
      <c r="K10" s="2756"/>
      <c r="L10" s="2756"/>
      <c r="M10" s="2757"/>
      <c r="N10" s="2755"/>
      <c r="O10" s="2756"/>
      <c r="P10" s="2756"/>
      <c r="Q10" s="2757"/>
      <c r="R10" s="964"/>
      <c r="S10" s="964"/>
      <c r="T10" s="964"/>
      <c r="U10" s="964"/>
      <c r="V10" s="964"/>
      <c r="W10" s="964"/>
      <c r="X10" s="964"/>
      <c r="Y10" s="964"/>
      <c r="Z10" s="964"/>
      <c r="AA10" s="964"/>
      <c r="AB10" s="964"/>
      <c r="AC10" s="964"/>
      <c r="AD10" s="964"/>
      <c r="AE10" s="964"/>
      <c r="AF10" s="964"/>
      <c r="AG10" s="964"/>
    </row>
    <row r="11" spans="1:33" s="14" customFormat="1">
      <c r="A11" s="2769"/>
      <c r="B11" s="2755" t="s">
        <v>14</v>
      </c>
      <c r="C11" s="2756"/>
      <c r="E11" s="19">
        <v>3000</v>
      </c>
      <c r="F11" s="2755" t="s">
        <v>14</v>
      </c>
      <c r="G11" s="2756"/>
      <c r="H11" s="18"/>
      <c r="I11" s="19">
        <v>0</v>
      </c>
      <c r="J11" s="2755" t="s">
        <v>14</v>
      </c>
      <c r="K11" s="2756"/>
      <c r="L11" s="18"/>
      <c r="M11" s="19">
        <f>E11</f>
        <v>3000</v>
      </c>
      <c r="N11" s="2755" t="s">
        <v>14</v>
      </c>
      <c r="O11" s="2756"/>
      <c r="P11" s="18"/>
      <c r="Q11" s="19">
        <f>I11</f>
        <v>0</v>
      </c>
      <c r="R11" s="964"/>
      <c r="S11" s="964"/>
      <c r="T11" s="964"/>
      <c r="U11" s="964"/>
      <c r="V11" s="964"/>
      <c r="W11" s="964"/>
      <c r="X11" s="964"/>
      <c r="Y11" s="964"/>
      <c r="Z11" s="964"/>
      <c r="AA11" s="964"/>
      <c r="AB11" s="964"/>
      <c r="AC11" s="964"/>
      <c r="AD11" s="964"/>
      <c r="AE11" s="964"/>
      <c r="AF11" s="964"/>
      <c r="AG11" s="964"/>
    </row>
    <row r="12" spans="1:33" s="21" customFormat="1" ht="35.25" customHeight="1">
      <c r="A12" s="2770"/>
      <c r="B12" s="20" t="s">
        <v>16</v>
      </c>
      <c r="C12" s="20" t="s">
        <v>17</v>
      </c>
      <c r="D12" s="20"/>
      <c r="E12" s="20" t="s">
        <v>18</v>
      </c>
      <c r="F12" s="20" t="s">
        <v>16</v>
      </c>
      <c r="G12" s="20" t="s">
        <v>17</v>
      </c>
      <c r="H12" s="20"/>
      <c r="I12" s="20" t="s">
        <v>18</v>
      </c>
      <c r="J12" s="20" t="s">
        <v>16</v>
      </c>
      <c r="K12" s="20" t="s">
        <v>17</v>
      </c>
      <c r="L12" s="20"/>
      <c r="M12" s="20" t="s">
        <v>18</v>
      </c>
      <c r="N12" s="20" t="s">
        <v>16</v>
      </c>
      <c r="O12" s="20" t="s">
        <v>17</v>
      </c>
      <c r="P12" s="20"/>
      <c r="Q12" s="20" t="s">
        <v>18</v>
      </c>
    </row>
    <row r="13" spans="1:33" s="23" customFormat="1" ht="11.25">
      <c r="A13" s="22">
        <v>1</v>
      </c>
      <c r="B13" s="22">
        <v>2</v>
      </c>
      <c r="C13" s="22">
        <v>3</v>
      </c>
      <c r="D13" s="22"/>
      <c r="E13" s="22">
        <v>4</v>
      </c>
      <c r="F13" s="22">
        <v>5</v>
      </c>
      <c r="G13" s="22">
        <v>6</v>
      </c>
      <c r="H13" s="22"/>
      <c r="I13" s="22">
        <v>7</v>
      </c>
      <c r="J13" s="22">
        <v>8</v>
      </c>
      <c r="K13" s="22">
        <v>9</v>
      </c>
      <c r="L13" s="22"/>
      <c r="M13" s="22">
        <v>10</v>
      </c>
      <c r="N13" s="22">
        <v>11</v>
      </c>
      <c r="O13" s="22">
        <v>12</v>
      </c>
      <c r="P13" s="22"/>
      <c r="Q13" s="22">
        <v>13</v>
      </c>
    </row>
    <row r="14" spans="1:33" s="21" customFormat="1" ht="15">
      <c r="A14" s="24">
        <v>0</v>
      </c>
      <c r="B14" s="1104"/>
      <c r="C14" s="1972"/>
      <c r="D14" s="1972"/>
      <c r="E14" s="1966">
        <v>134</v>
      </c>
      <c r="F14" s="1972"/>
      <c r="G14" s="1972"/>
      <c r="H14" s="1972"/>
      <c r="I14" s="1972"/>
      <c r="J14" s="1967"/>
      <c r="K14" s="1972"/>
      <c r="L14" s="1972"/>
      <c r="M14" s="1966">
        <v>114</v>
      </c>
      <c r="N14" s="1972"/>
      <c r="O14" s="1101"/>
      <c r="P14" s="1101"/>
      <c r="Q14" s="1101"/>
    </row>
    <row r="15" spans="1:33" s="1374" customFormat="1" ht="15">
      <c r="A15" s="1372">
        <v>1</v>
      </c>
      <c r="B15" s="1104"/>
      <c r="C15" s="1972"/>
      <c r="D15" s="1972"/>
      <c r="E15" s="1966">
        <v>132</v>
      </c>
      <c r="F15" s="1972"/>
      <c r="G15" s="1972"/>
      <c r="H15" s="1972"/>
      <c r="I15" s="1972"/>
      <c r="J15" s="1967"/>
      <c r="K15" s="1972"/>
      <c r="L15" s="1972"/>
      <c r="M15" s="1966">
        <v>108</v>
      </c>
      <c r="N15" s="1972"/>
      <c r="O15" s="1373"/>
      <c r="P15" s="1373"/>
      <c r="Q15" s="1373"/>
    </row>
    <row r="16" spans="1:33" s="21" customFormat="1" ht="15">
      <c r="A16" s="24">
        <v>2</v>
      </c>
      <c r="B16" s="1104"/>
      <c r="C16" s="1972"/>
      <c r="D16" s="1972"/>
      <c r="E16" s="1966">
        <v>120</v>
      </c>
      <c r="F16" s="1972"/>
      <c r="G16" s="1972"/>
      <c r="H16" s="1972"/>
      <c r="I16" s="1972"/>
      <c r="J16" s="1967"/>
      <c r="K16" s="1972"/>
      <c r="L16" s="1972"/>
      <c r="M16" s="1966">
        <v>101</v>
      </c>
      <c r="N16" s="1972"/>
      <c r="O16" s="1101"/>
      <c r="P16" s="1101"/>
      <c r="Q16" s="1101"/>
    </row>
    <row r="17" spans="1:17" s="21" customFormat="1" ht="15">
      <c r="A17" s="24">
        <v>3</v>
      </c>
      <c r="B17" s="1104"/>
      <c r="C17" s="1972"/>
      <c r="D17" s="1972"/>
      <c r="E17" s="1966">
        <v>93</v>
      </c>
      <c r="F17" s="1972"/>
      <c r="G17" s="1972"/>
      <c r="H17" s="1972"/>
      <c r="I17" s="1972"/>
      <c r="J17" s="1967"/>
      <c r="K17" s="1972"/>
      <c r="L17" s="1972"/>
      <c r="M17" s="1966">
        <v>88</v>
      </c>
      <c r="N17" s="1972"/>
      <c r="O17" s="1101"/>
      <c r="P17" s="1101"/>
      <c r="Q17" s="1101"/>
    </row>
    <row r="18" spans="1:17" s="21" customFormat="1" ht="15">
      <c r="A18" s="24">
        <v>4</v>
      </c>
      <c r="B18" s="1104"/>
      <c r="C18" s="1972"/>
      <c r="D18" s="1972"/>
      <c r="E18" s="1966">
        <v>90</v>
      </c>
      <c r="F18" s="1972"/>
      <c r="G18" s="1972"/>
      <c r="H18" s="1972"/>
      <c r="I18" s="1972"/>
      <c r="J18" s="1967"/>
      <c r="K18" s="1972"/>
      <c r="L18" s="1972"/>
      <c r="M18" s="1966">
        <v>91</v>
      </c>
      <c r="N18" s="1972"/>
      <c r="O18" s="1101"/>
      <c r="P18" s="1101"/>
      <c r="Q18" s="1101"/>
    </row>
    <row r="19" spans="1:17" s="21" customFormat="1" ht="15">
      <c r="A19" s="24">
        <v>5</v>
      </c>
      <c r="B19" s="1104"/>
      <c r="C19" s="1972"/>
      <c r="D19" s="1972"/>
      <c r="E19" s="1966">
        <v>87</v>
      </c>
      <c r="F19" s="1972"/>
      <c r="G19" s="1972"/>
      <c r="H19" s="1972"/>
      <c r="I19" s="1972"/>
      <c r="J19" s="1967"/>
      <c r="K19" s="1972"/>
      <c r="L19" s="1972"/>
      <c r="M19" s="1966">
        <v>94</v>
      </c>
      <c r="N19" s="1972"/>
      <c r="O19" s="1101"/>
      <c r="P19" s="1101"/>
      <c r="Q19" s="1101"/>
    </row>
    <row r="20" spans="1:17" s="21" customFormat="1" ht="15">
      <c r="A20" s="24">
        <v>6</v>
      </c>
      <c r="B20" s="1104"/>
      <c r="C20" s="1972"/>
      <c r="D20" s="1972"/>
      <c r="E20" s="1966">
        <v>93</v>
      </c>
      <c r="F20" s="1972"/>
      <c r="G20" s="1972"/>
      <c r="H20" s="1972"/>
      <c r="I20" s="1972"/>
      <c r="J20" s="1967"/>
      <c r="K20" s="1972"/>
      <c r="L20" s="1972"/>
      <c r="M20" s="1966">
        <v>100</v>
      </c>
      <c r="N20" s="1972"/>
      <c r="O20" s="1101"/>
      <c r="P20" s="1101"/>
      <c r="Q20" s="1101"/>
    </row>
    <row r="21" spans="1:17" s="21" customFormat="1" ht="15">
      <c r="A21" s="24">
        <v>7</v>
      </c>
      <c r="B21" s="1104"/>
      <c r="C21" s="1972"/>
      <c r="D21" s="1972"/>
      <c r="E21" s="1966">
        <v>159</v>
      </c>
      <c r="F21" s="1972"/>
      <c r="G21" s="1972"/>
      <c r="H21" s="1972"/>
      <c r="I21" s="1972"/>
      <c r="J21" s="1967"/>
      <c r="K21" s="1972"/>
      <c r="L21" s="1972"/>
      <c r="M21" s="1966">
        <v>156</v>
      </c>
      <c r="N21" s="1972"/>
      <c r="O21" s="1101"/>
      <c r="P21" s="1101"/>
      <c r="Q21" s="1101"/>
    </row>
    <row r="22" spans="1:17" s="21" customFormat="1" ht="15">
      <c r="A22" s="24">
        <v>8</v>
      </c>
      <c r="B22" s="1104"/>
      <c r="C22" s="1972"/>
      <c r="D22" s="1972"/>
      <c r="E22" s="1966">
        <v>359</v>
      </c>
      <c r="F22" s="1972"/>
      <c r="G22" s="1972"/>
      <c r="H22" s="1972"/>
      <c r="I22" s="1972"/>
      <c r="J22" s="1967"/>
      <c r="K22" s="1972"/>
      <c r="L22" s="1972"/>
      <c r="M22" s="1966">
        <v>349</v>
      </c>
      <c r="N22" s="1972"/>
      <c r="O22" s="1101"/>
      <c r="P22" s="1101"/>
      <c r="Q22" s="1101"/>
    </row>
    <row r="23" spans="1:17" s="21" customFormat="1" ht="15">
      <c r="A23" s="24">
        <v>9</v>
      </c>
      <c r="B23" s="1104"/>
      <c r="C23" s="1972"/>
      <c r="D23" s="1972"/>
      <c r="E23" s="1966">
        <v>367</v>
      </c>
      <c r="F23" s="1972"/>
      <c r="G23" s="1972"/>
      <c r="H23" s="1972"/>
      <c r="I23" s="1972"/>
      <c r="J23" s="1967"/>
      <c r="K23" s="1972"/>
      <c r="L23" s="1972"/>
      <c r="M23" s="1966">
        <v>340</v>
      </c>
      <c r="N23" s="1972"/>
      <c r="O23" s="1101"/>
      <c r="P23" s="1101"/>
      <c r="Q23" s="1101"/>
    </row>
    <row r="24" spans="1:17" s="21" customFormat="1" ht="15">
      <c r="A24" s="24">
        <v>10</v>
      </c>
      <c r="B24" s="1104"/>
      <c r="C24" s="1972"/>
      <c r="D24" s="1972"/>
      <c r="E24" s="1966">
        <v>396</v>
      </c>
      <c r="F24" s="1972"/>
      <c r="G24" s="1972"/>
      <c r="H24" s="1972"/>
      <c r="I24" s="1972"/>
      <c r="J24" s="1967"/>
      <c r="K24" s="1972"/>
      <c r="L24" s="1972"/>
      <c r="M24" s="1966">
        <v>362</v>
      </c>
      <c r="N24" s="1972"/>
      <c r="O24" s="1101"/>
      <c r="P24" s="1101"/>
      <c r="Q24" s="1101"/>
    </row>
    <row r="25" spans="1:17" s="21" customFormat="1" ht="15">
      <c r="A25" s="24">
        <v>11</v>
      </c>
      <c r="B25" s="1104"/>
      <c r="C25" s="1972"/>
      <c r="D25" s="1972"/>
      <c r="E25" s="1966">
        <v>444</v>
      </c>
      <c r="F25" s="1972"/>
      <c r="G25" s="1972"/>
      <c r="H25" s="1972"/>
      <c r="I25" s="1972"/>
      <c r="J25" s="1967"/>
      <c r="K25" s="1972"/>
      <c r="L25" s="1972"/>
      <c r="M25" s="1966">
        <v>405</v>
      </c>
      <c r="N25" s="1972"/>
      <c r="O25" s="1101"/>
      <c r="P25" s="1101"/>
      <c r="Q25" s="1101"/>
    </row>
    <row r="26" spans="1:17" s="21" customFormat="1" ht="15">
      <c r="A26" s="24">
        <v>12</v>
      </c>
      <c r="B26" s="1104"/>
      <c r="C26" s="1972"/>
      <c r="D26" s="1972"/>
      <c r="E26" s="1966">
        <v>294</v>
      </c>
      <c r="F26" s="1972"/>
      <c r="G26" s="1972"/>
      <c r="H26" s="1972"/>
      <c r="I26" s="1972"/>
      <c r="J26" s="1967"/>
      <c r="K26" s="1972"/>
      <c r="L26" s="1972"/>
      <c r="M26" s="1966">
        <v>249</v>
      </c>
      <c r="N26" s="1972"/>
      <c r="O26" s="1101"/>
      <c r="P26" s="1101"/>
      <c r="Q26" s="1101"/>
    </row>
    <row r="27" spans="1:17" s="21" customFormat="1" ht="15">
      <c r="A27" s="24">
        <v>13</v>
      </c>
      <c r="B27" s="1104"/>
      <c r="C27" s="1972"/>
      <c r="D27" s="1972"/>
      <c r="E27" s="1966">
        <v>437</v>
      </c>
      <c r="F27" s="1972"/>
      <c r="G27" s="1972"/>
      <c r="H27" s="1972"/>
      <c r="I27" s="1972"/>
      <c r="J27" s="1967"/>
      <c r="K27" s="1972"/>
      <c r="L27" s="1972"/>
      <c r="M27" s="1966">
        <v>395</v>
      </c>
      <c r="N27" s="1972"/>
      <c r="O27" s="1101"/>
      <c r="P27" s="1101"/>
      <c r="Q27" s="1101"/>
    </row>
    <row r="28" spans="1:17" s="21" customFormat="1" ht="15">
      <c r="A28" s="24">
        <v>14</v>
      </c>
      <c r="B28" s="1104"/>
      <c r="C28" s="1972"/>
      <c r="D28" s="1972"/>
      <c r="E28" s="1966">
        <v>345</v>
      </c>
      <c r="F28" s="1972"/>
      <c r="G28" s="1972"/>
      <c r="H28" s="1972"/>
      <c r="I28" s="1972"/>
      <c r="J28" s="1967"/>
      <c r="K28" s="1972"/>
      <c r="L28" s="1972"/>
      <c r="M28" s="1966">
        <v>295</v>
      </c>
      <c r="N28" s="1972"/>
      <c r="O28" s="1101"/>
      <c r="P28" s="1101"/>
      <c r="Q28" s="1101"/>
    </row>
    <row r="29" spans="1:17" s="21" customFormat="1" ht="15">
      <c r="A29" s="24">
        <v>15</v>
      </c>
      <c r="B29" s="1104"/>
      <c r="C29" s="1972"/>
      <c r="D29" s="1972"/>
      <c r="E29" s="1966">
        <v>369</v>
      </c>
      <c r="F29" s="1972"/>
      <c r="G29" s="1972"/>
      <c r="H29" s="1972"/>
      <c r="I29" s="1972"/>
      <c r="J29" s="1967"/>
      <c r="K29" s="1972"/>
      <c r="L29" s="1972"/>
      <c r="M29" s="1966">
        <v>350</v>
      </c>
      <c r="N29" s="1972"/>
      <c r="O29" s="1101"/>
      <c r="P29" s="1101"/>
      <c r="Q29" s="1101"/>
    </row>
    <row r="30" spans="1:17" s="21" customFormat="1" ht="15">
      <c r="A30" s="24">
        <v>16</v>
      </c>
      <c r="B30" s="1104"/>
      <c r="C30" s="1972"/>
      <c r="D30" s="1972"/>
      <c r="E30" s="1966">
        <v>403</v>
      </c>
      <c r="F30" s="1972"/>
      <c r="G30" s="1972"/>
      <c r="H30" s="1972"/>
      <c r="I30" s="1972"/>
      <c r="J30" s="1967"/>
      <c r="K30" s="1972"/>
      <c r="L30" s="1972"/>
      <c r="M30" s="1966">
        <v>376</v>
      </c>
      <c r="N30" s="1972"/>
      <c r="O30" s="1101"/>
      <c r="P30" s="1101"/>
      <c r="Q30" s="1101"/>
    </row>
    <row r="31" spans="1:17" s="25" customFormat="1" ht="15">
      <c r="A31" s="24">
        <v>17</v>
      </c>
      <c r="B31" s="1104"/>
      <c r="C31" s="1972"/>
      <c r="D31" s="1972"/>
      <c r="E31" s="1966">
        <v>282</v>
      </c>
      <c r="F31" s="1972"/>
      <c r="G31" s="1972"/>
      <c r="H31" s="1972"/>
      <c r="I31" s="1972"/>
      <c r="J31" s="1967"/>
      <c r="K31" s="1972"/>
      <c r="L31" s="1972"/>
      <c r="M31" s="1966">
        <v>266</v>
      </c>
      <c r="N31" s="1972"/>
      <c r="O31" s="1101"/>
      <c r="P31" s="1101"/>
      <c r="Q31" s="1101"/>
    </row>
    <row r="32" spans="1:17" s="25" customFormat="1" ht="15">
      <c r="A32" s="24">
        <v>18</v>
      </c>
      <c r="B32" s="1104"/>
      <c r="C32" s="1972"/>
      <c r="D32" s="1972"/>
      <c r="E32" s="1966">
        <v>208</v>
      </c>
      <c r="F32" s="1972"/>
      <c r="G32" s="1972"/>
      <c r="H32" s="1972"/>
      <c r="I32" s="1972"/>
      <c r="J32" s="1967"/>
      <c r="K32" s="1972"/>
      <c r="L32" s="1972"/>
      <c r="M32" s="1966">
        <v>199</v>
      </c>
      <c r="N32" s="1972"/>
      <c r="O32" s="1101"/>
      <c r="P32" s="1101"/>
      <c r="Q32" s="1101"/>
    </row>
    <row r="33" spans="1:33" s="25" customFormat="1" ht="15">
      <c r="A33" s="24">
        <v>19</v>
      </c>
      <c r="B33" s="1104"/>
      <c r="C33" s="1972"/>
      <c r="D33" s="1972"/>
      <c r="E33" s="1966">
        <v>128</v>
      </c>
      <c r="F33" s="1972"/>
      <c r="G33" s="1972"/>
      <c r="H33" s="1972"/>
      <c r="I33" s="1972"/>
      <c r="J33" s="1967"/>
      <c r="K33" s="1972"/>
      <c r="L33" s="1972"/>
      <c r="M33" s="1966">
        <v>117</v>
      </c>
      <c r="N33" s="1972"/>
      <c r="O33" s="1101"/>
      <c r="P33" s="1101"/>
      <c r="Q33" s="1101"/>
    </row>
    <row r="34" spans="1:33" s="25" customFormat="1" ht="15">
      <c r="A34" s="24">
        <v>20</v>
      </c>
      <c r="B34" s="1104"/>
      <c r="C34" s="1972"/>
      <c r="D34" s="1972"/>
      <c r="E34" s="1966">
        <v>105</v>
      </c>
      <c r="F34" s="1972"/>
      <c r="G34" s="1972"/>
      <c r="H34" s="1972"/>
      <c r="I34" s="1972"/>
      <c r="J34" s="1967"/>
      <c r="K34" s="1972"/>
      <c r="L34" s="1972"/>
      <c r="M34" s="1966">
        <v>104</v>
      </c>
      <c r="N34" s="1972"/>
      <c r="O34" s="1101"/>
      <c r="P34" s="1101"/>
      <c r="Q34" s="1101"/>
    </row>
    <row r="35" spans="1:33" s="25" customFormat="1" ht="15">
      <c r="A35" s="24">
        <v>21</v>
      </c>
      <c r="B35" s="1104"/>
      <c r="C35" s="1972"/>
      <c r="D35" s="1972"/>
      <c r="E35" s="1966">
        <v>108</v>
      </c>
      <c r="F35" s="1972"/>
      <c r="G35" s="1972"/>
      <c r="H35" s="1972"/>
      <c r="I35" s="1972"/>
      <c r="J35" s="1967"/>
      <c r="K35" s="1972"/>
      <c r="L35" s="1972"/>
      <c r="M35" s="1966">
        <v>99</v>
      </c>
      <c r="N35" s="1972"/>
      <c r="O35" s="1101"/>
      <c r="P35" s="1101"/>
      <c r="Q35" s="1101"/>
    </row>
    <row r="36" spans="1:33" s="25" customFormat="1" ht="15">
      <c r="A36" s="24">
        <v>22</v>
      </c>
      <c r="B36" s="1104"/>
      <c r="C36" s="1972"/>
      <c r="D36" s="1972"/>
      <c r="E36" s="1966">
        <v>118</v>
      </c>
      <c r="F36" s="1972"/>
      <c r="G36" s="1972"/>
      <c r="H36" s="1972"/>
      <c r="I36" s="1972"/>
      <c r="J36" s="1967"/>
      <c r="K36" s="1972"/>
      <c r="L36" s="1972"/>
      <c r="M36" s="1966">
        <v>116</v>
      </c>
      <c r="N36" s="1972"/>
      <c r="O36" s="1101"/>
      <c r="P36" s="1101"/>
      <c r="Q36" s="1101"/>
    </row>
    <row r="37" spans="1:33" s="25" customFormat="1" ht="15">
      <c r="A37" s="24">
        <v>23</v>
      </c>
      <c r="B37" s="1104"/>
      <c r="C37" s="1972"/>
      <c r="D37" s="1972"/>
      <c r="E37" s="1966">
        <v>123</v>
      </c>
      <c r="F37" s="1972"/>
      <c r="G37" s="1972"/>
      <c r="H37" s="1972"/>
      <c r="I37" s="1972"/>
      <c r="J37" s="1967"/>
      <c r="K37" s="1972"/>
      <c r="L37" s="1972"/>
      <c r="M37" s="1966">
        <v>110</v>
      </c>
      <c r="N37" s="1972"/>
      <c r="O37" s="1101"/>
      <c r="P37" s="1101"/>
      <c r="Q37" s="1101"/>
    </row>
    <row r="38" spans="1:33" s="25" customFormat="1" ht="15">
      <c r="A38" s="24" t="s">
        <v>19</v>
      </c>
      <c r="B38" s="1145"/>
      <c r="C38" s="1644"/>
      <c r="D38" s="1644"/>
      <c r="E38" s="1645">
        <f>SUM(E14:E37)</f>
        <v>5394</v>
      </c>
      <c r="F38" s="1644"/>
      <c r="G38" s="1644"/>
      <c r="H38" s="1644"/>
      <c r="I38" s="1645">
        <f>SUM(I14:I37)</f>
        <v>0</v>
      </c>
      <c r="J38" s="1644"/>
      <c r="K38" s="1644"/>
      <c r="L38" s="1644"/>
      <c r="M38" s="1645">
        <f>SUM(M14:M37)</f>
        <v>4984</v>
      </c>
      <c r="N38" s="1644"/>
      <c r="O38" s="1145"/>
      <c r="P38" s="1145"/>
      <c r="Q38" s="1146">
        <f>SUM(Q14:Q37)</f>
        <v>0</v>
      </c>
    </row>
    <row r="39" spans="1:33" s="14" customFormat="1" ht="12.75" customHeight="1">
      <c r="A39" s="14" t="s">
        <v>20</v>
      </c>
      <c r="R39" s="964"/>
      <c r="S39" s="964"/>
      <c r="T39" s="964"/>
      <c r="U39" s="964"/>
      <c r="V39" s="964"/>
      <c r="W39" s="964"/>
      <c r="X39" s="964"/>
      <c r="Y39" s="964"/>
      <c r="Z39" s="964"/>
      <c r="AA39" s="964"/>
      <c r="AB39" s="964"/>
      <c r="AC39" s="964"/>
      <c r="AD39" s="964"/>
      <c r="AE39" s="964"/>
      <c r="AF39" s="964"/>
      <c r="AG39" s="964"/>
    </row>
    <row r="40" spans="1:33" s="14" customFormat="1" ht="12.75" customHeight="1">
      <c r="A40" s="14" t="s">
        <v>21</v>
      </c>
      <c r="R40" s="964"/>
      <c r="S40" s="964"/>
      <c r="T40" s="964"/>
      <c r="U40" s="964"/>
      <c r="V40" s="964"/>
      <c r="W40" s="964"/>
      <c r="X40" s="964"/>
      <c r="Y40" s="964"/>
      <c r="Z40" s="964"/>
      <c r="AA40" s="964"/>
      <c r="AB40" s="964"/>
      <c r="AC40" s="964"/>
      <c r="AD40" s="964"/>
      <c r="AE40" s="964"/>
      <c r="AF40" s="964"/>
      <c r="AG40" s="964"/>
    </row>
    <row r="41" spans="1:33">
      <c r="A41" s="14" t="s">
        <v>563</v>
      </c>
      <c r="K41" s="14"/>
      <c r="L41" s="14"/>
      <c r="M41" s="14"/>
      <c r="N41" s="14"/>
      <c r="O41" s="14"/>
      <c r="P41" s="14"/>
      <c r="Q41" s="14"/>
      <c r="R41" s="965"/>
      <c r="S41" s="965"/>
      <c r="T41" s="965"/>
      <c r="U41" s="965"/>
      <c r="V41" s="965"/>
      <c r="W41" s="965"/>
      <c r="X41" s="965"/>
      <c r="Y41" s="965"/>
      <c r="Z41" s="965"/>
      <c r="AA41" s="965"/>
      <c r="AB41" s="965"/>
      <c r="AC41" s="965"/>
      <c r="AD41" s="965"/>
      <c r="AE41" s="965"/>
      <c r="AF41" s="965"/>
      <c r="AG41" s="965"/>
    </row>
    <row r="42" spans="1:33">
      <c r="A42" s="14" t="s">
        <v>23</v>
      </c>
      <c r="R42" s="965"/>
      <c r="S42" s="965"/>
      <c r="T42" s="965"/>
      <c r="U42" s="965"/>
      <c r="V42" s="965"/>
      <c r="W42" s="965"/>
      <c r="X42" s="965"/>
      <c r="Y42" s="965"/>
      <c r="Z42" s="965"/>
      <c r="AA42" s="965"/>
      <c r="AB42" s="965"/>
      <c r="AC42" s="965"/>
      <c r="AD42" s="965"/>
      <c r="AE42" s="965"/>
      <c r="AF42" s="965"/>
      <c r="AG42" s="965"/>
    </row>
    <row r="43" spans="1:33">
      <c r="R43" s="965"/>
      <c r="S43" s="965"/>
      <c r="T43" s="965"/>
      <c r="U43" s="965"/>
      <c r="V43" s="965"/>
      <c r="W43" s="965"/>
      <c r="X43" s="965"/>
      <c r="Y43" s="965"/>
      <c r="Z43" s="965"/>
      <c r="AA43" s="965"/>
      <c r="AB43" s="965"/>
      <c r="AC43" s="965"/>
      <c r="AD43" s="965"/>
      <c r="AE43" s="965"/>
      <c r="AF43" s="965"/>
      <c r="AG43" s="965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92D050"/>
  </sheetPr>
  <dimension ref="A1:AG43"/>
  <sheetViews>
    <sheetView zoomScale="85" zoomScaleNormal="85" zoomScaleSheetLayoutView="100" workbookViewId="0">
      <selection activeCell="T14" sqref="T14"/>
    </sheetView>
  </sheetViews>
  <sheetFormatPr defaultColWidth="9.140625" defaultRowHeight="12.75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>
      <c r="B1" s="2784" t="s">
        <v>405</v>
      </c>
      <c r="C1" s="2083"/>
      <c r="D1" s="2083"/>
      <c r="E1" s="2083"/>
      <c r="F1" s="2083"/>
      <c r="J1" s="799" t="s">
        <v>171</v>
      </c>
      <c r="N1" s="2778" t="s">
        <v>0</v>
      </c>
      <c r="O1" s="2778"/>
      <c r="P1" s="2778"/>
      <c r="Q1" s="2778"/>
      <c r="R1" s="962"/>
      <c r="S1" s="962"/>
      <c r="T1" s="962"/>
      <c r="U1" s="962"/>
      <c r="V1" s="962"/>
      <c r="W1" s="962"/>
      <c r="X1" s="962"/>
      <c r="Y1" s="962"/>
      <c r="Z1" s="962"/>
      <c r="AA1" s="962"/>
      <c r="AB1" s="962"/>
      <c r="AC1" s="962"/>
      <c r="AD1" s="962"/>
      <c r="AE1" s="962"/>
      <c r="AF1" s="962"/>
      <c r="AG1" s="962"/>
    </row>
    <row r="2" spans="1:33" s="1" customFormat="1" ht="10.5" customHeight="1">
      <c r="B2" s="2779" t="s">
        <v>1</v>
      </c>
      <c r="C2" s="2090"/>
      <c r="D2" s="2090"/>
      <c r="E2" s="2090"/>
      <c r="F2" s="2090"/>
      <c r="N2" s="2779" t="s">
        <v>2</v>
      </c>
      <c r="O2" s="2780"/>
      <c r="P2" s="2780"/>
      <c r="Q2" s="2780"/>
      <c r="R2" s="962"/>
      <c r="S2" s="962"/>
      <c r="T2" s="962"/>
      <c r="U2" s="962"/>
      <c r="V2" s="962"/>
      <c r="W2" s="962"/>
      <c r="X2" s="962"/>
      <c r="Y2" s="962"/>
      <c r="Z2" s="962"/>
      <c r="AA2" s="962"/>
      <c r="AB2" s="962"/>
      <c r="AC2" s="962"/>
      <c r="AD2" s="962"/>
      <c r="AE2" s="962"/>
      <c r="AF2" s="962"/>
      <c r="AG2" s="962"/>
    </row>
    <row r="3" spans="1:33" s="1" customFormat="1" ht="13.5" customHeight="1">
      <c r="N3" s="1" t="s">
        <v>3</v>
      </c>
      <c r="R3" s="962"/>
      <c r="S3" s="962"/>
      <c r="T3" s="962"/>
      <c r="U3" s="962"/>
      <c r="V3" s="962"/>
      <c r="W3" s="962"/>
      <c r="X3" s="962"/>
      <c r="Y3" s="962"/>
      <c r="Z3" s="962"/>
      <c r="AA3" s="962"/>
      <c r="AB3" s="962"/>
      <c r="AC3" s="962"/>
      <c r="AD3" s="962"/>
      <c r="AE3" s="962"/>
      <c r="AF3" s="962"/>
      <c r="AG3" s="962"/>
    </row>
    <row r="4" spans="1:33" s="1" customFormat="1" ht="15" customHeight="1">
      <c r="B4" s="2783" t="s">
        <v>4</v>
      </c>
      <c r="C4" s="2083"/>
      <c r="D4" s="3"/>
      <c r="E4" s="962"/>
      <c r="F4" s="962"/>
      <c r="G4" s="962"/>
      <c r="H4" s="962"/>
      <c r="I4" s="909" t="s">
        <v>5</v>
      </c>
      <c r="J4" s="2"/>
      <c r="K4" s="2"/>
      <c r="L4" s="2"/>
      <c r="O4" s="4" t="s">
        <v>6</v>
      </c>
      <c r="R4" s="962"/>
      <c r="S4" s="962"/>
      <c r="T4" s="962"/>
      <c r="U4" s="962"/>
      <c r="V4" s="962"/>
      <c r="W4" s="962"/>
      <c r="X4" s="962"/>
      <c r="Y4" s="962"/>
      <c r="Z4" s="962"/>
      <c r="AA4" s="962"/>
      <c r="AB4" s="962"/>
      <c r="AC4" s="962"/>
      <c r="AD4" s="962"/>
      <c r="AE4" s="962"/>
      <c r="AF4" s="962"/>
      <c r="AG4" s="962"/>
    </row>
    <row r="5" spans="1:33" s="1" customFormat="1" ht="9.75" customHeight="1">
      <c r="B5" s="2788" t="s">
        <v>7</v>
      </c>
      <c r="C5" s="2081"/>
      <c r="D5" s="2"/>
      <c r="E5" s="2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  <c r="AG5" s="962"/>
    </row>
    <row r="6" spans="1:33" s="1" customFormat="1" ht="12" customHeight="1">
      <c r="A6" s="278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62"/>
      <c r="S6" s="962"/>
      <c r="T6" s="962"/>
      <c r="U6" s="962"/>
      <c r="V6" s="962"/>
      <c r="W6" s="962"/>
      <c r="X6" s="962"/>
      <c r="Y6" s="962"/>
      <c r="Z6" s="962"/>
      <c r="AA6" s="962"/>
      <c r="AB6" s="962"/>
      <c r="AC6" s="962"/>
      <c r="AD6" s="962"/>
      <c r="AE6" s="962"/>
      <c r="AF6" s="962"/>
      <c r="AG6" s="962"/>
    </row>
    <row r="7" spans="1:33" s="1" customFormat="1" ht="15.75">
      <c r="A7" s="278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62"/>
      <c r="S7" s="962"/>
      <c r="T7" s="962"/>
      <c r="U7" s="962"/>
      <c r="V7" s="962"/>
      <c r="W7" s="962"/>
      <c r="X7" s="962"/>
      <c r="Y7" s="962"/>
      <c r="Z7" s="962"/>
      <c r="AA7" s="962"/>
      <c r="AB7" s="962"/>
      <c r="AC7" s="962"/>
      <c r="AD7" s="962"/>
      <c r="AE7" s="962"/>
      <c r="AF7" s="962"/>
      <c r="AG7" s="962"/>
    </row>
    <row r="8" spans="1:33" s="1" customFormat="1" ht="9" customHeight="1">
      <c r="A8" s="1254" t="s">
        <v>342</v>
      </c>
      <c r="B8" s="1254" t="s">
        <v>343</v>
      </c>
      <c r="R8" s="962"/>
      <c r="S8" s="962"/>
      <c r="T8" s="962"/>
      <c r="U8" s="962"/>
      <c r="V8" s="962"/>
      <c r="W8" s="962"/>
      <c r="X8" s="962"/>
      <c r="Y8" s="962"/>
      <c r="Z8" s="962"/>
      <c r="AA8" s="962"/>
      <c r="AB8" s="962"/>
      <c r="AC8" s="962"/>
      <c r="AD8" s="962"/>
      <c r="AE8" s="962"/>
      <c r="AF8" s="962"/>
      <c r="AG8" s="962"/>
    </row>
    <row r="9" spans="1:33" s="1" customFormat="1">
      <c r="A9" s="2785" t="s">
        <v>9</v>
      </c>
      <c r="B9" s="2775" t="s">
        <v>10</v>
      </c>
      <c r="C9" s="2776"/>
      <c r="D9" s="2776"/>
      <c r="E9" s="2776"/>
      <c r="F9" s="2776"/>
      <c r="G9" s="2776"/>
      <c r="H9" s="2776"/>
      <c r="I9" s="2777"/>
      <c r="J9" s="2775" t="s">
        <v>11</v>
      </c>
      <c r="K9" s="2776"/>
      <c r="L9" s="2776"/>
      <c r="M9" s="2776"/>
      <c r="N9" s="2776"/>
      <c r="O9" s="2776"/>
      <c r="P9" s="2776"/>
      <c r="Q9" s="2777"/>
      <c r="R9" s="962"/>
      <c r="S9" s="962"/>
      <c r="T9" s="962"/>
      <c r="U9" s="962"/>
      <c r="V9" s="962"/>
      <c r="W9" s="962"/>
      <c r="X9" s="962"/>
      <c r="Y9" s="962"/>
      <c r="Z9" s="962"/>
      <c r="AA9" s="962"/>
      <c r="AB9" s="962"/>
      <c r="AC9" s="962"/>
      <c r="AD9" s="962"/>
      <c r="AE9" s="962"/>
      <c r="AF9" s="962"/>
      <c r="AG9" s="962"/>
    </row>
    <row r="10" spans="1:33" s="1" customFormat="1">
      <c r="A10" s="2786"/>
      <c r="B10" s="2772" t="s">
        <v>12</v>
      </c>
      <c r="C10" s="2773"/>
      <c r="D10" s="2773"/>
      <c r="E10" s="2774"/>
      <c r="F10" s="2772" t="s">
        <v>13</v>
      </c>
      <c r="G10" s="2097"/>
      <c r="H10" s="2097"/>
      <c r="I10" s="2098"/>
      <c r="J10" s="2772" t="s">
        <v>12</v>
      </c>
      <c r="K10" s="2773"/>
      <c r="L10" s="2773"/>
      <c r="M10" s="2774"/>
      <c r="N10" s="2772" t="s">
        <v>13</v>
      </c>
      <c r="O10" s="2773"/>
      <c r="P10" s="2773"/>
      <c r="Q10" s="2774"/>
      <c r="R10" s="962"/>
      <c r="S10" s="962"/>
      <c r="T10" s="962"/>
      <c r="U10" s="962"/>
      <c r="V10" s="962"/>
      <c r="W10" s="962"/>
      <c r="X10" s="962"/>
      <c r="Y10" s="962"/>
      <c r="Z10" s="962"/>
      <c r="AA10" s="962"/>
      <c r="AB10" s="962"/>
      <c r="AC10" s="962"/>
      <c r="AD10" s="962"/>
      <c r="AE10" s="962"/>
      <c r="AF10" s="962"/>
      <c r="AG10" s="962"/>
    </row>
    <row r="11" spans="1:33" s="1" customFormat="1">
      <c r="A11" s="2786"/>
      <c r="B11" s="2772" t="s">
        <v>14</v>
      </c>
      <c r="C11" s="2773"/>
      <c r="E11" s="6">
        <v>6000</v>
      </c>
      <c r="F11" s="2772" t="s">
        <v>14</v>
      </c>
      <c r="G11" s="2773"/>
      <c r="H11" s="5"/>
      <c r="I11" s="6">
        <v>6000</v>
      </c>
      <c r="J11" s="2772" t="s">
        <v>14</v>
      </c>
      <c r="K11" s="2773"/>
      <c r="L11" s="5"/>
      <c r="M11" s="6">
        <f>E11</f>
        <v>6000</v>
      </c>
      <c r="N11" s="2772" t="s">
        <v>14</v>
      </c>
      <c r="O11" s="2773"/>
      <c r="P11" s="5"/>
      <c r="Q11" s="6">
        <f>I11</f>
        <v>6000</v>
      </c>
      <c r="R11" s="962"/>
      <c r="S11" s="962"/>
      <c r="T11" s="962"/>
      <c r="U11" s="962"/>
      <c r="V11" s="962"/>
      <c r="W11" s="962"/>
      <c r="X11" s="962"/>
      <c r="Y11" s="962"/>
      <c r="Z11" s="962"/>
      <c r="AA11" s="962"/>
      <c r="AB11" s="962"/>
      <c r="AC11" s="962"/>
      <c r="AD11" s="962"/>
      <c r="AE11" s="962"/>
      <c r="AF11" s="962"/>
      <c r="AG11" s="962"/>
    </row>
    <row r="12" spans="1:33" s="8" customFormat="1" ht="35.25" customHeight="1">
      <c r="A12" s="2787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>
      <c r="A13" s="9">
        <v>1</v>
      </c>
      <c r="B13" s="9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ht="14.25">
      <c r="A14" s="11">
        <v>0</v>
      </c>
      <c r="B14" s="1104"/>
      <c r="C14" s="1973"/>
      <c r="D14" s="1973"/>
      <c r="E14" s="1966">
        <v>786</v>
      </c>
      <c r="F14" s="1974"/>
      <c r="G14" s="1973"/>
      <c r="H14" s="1973"/>
      <c r="I14" s="1966">
        <v>727</v>
      </c>
      <c r="J14" s="1974"/>
      <c r="K14" s="1973"/>
      <c r="L14" s="1973"/>
      <c r="M14" s="1966">
        <v>186</v>
      </c>
      <c r="N14" s="1974"/>
      <c r="O14" s="1973"/>
      <c r="P14" s="1973"/>
      <c r="Q14" s="1966">
        <v>122</v>
      </c>
    </row>
    <row r="15" spans="1:33" s="1371" customFormat="1" ht="14.25">
      <c r="A15" s="1369">
        <v>1</v>
      </c>
      <c r="B15" s="1104"/>
      <c r="C15" s="1975"/>
      <c r="D15" s="1973"/>
      <c r="E15" s="1966">
        <v>730</v>
      </c>
      <c r="F15" s="1976"/>
      <c r="G15" s="1973"/>
      <c r="H15" s="1975"/>
      <c r="I15" s="1966">
        <v>669</v>
      </c>
      <c r="J15" s="1976"/>
      <c r="K15" s="1975"/>
      <c r="L15" s="1975"/>
      <c r="M15" s="1966">
        <v>173</v>
      </c>
      <c r="N15" s="1976"/>
      <c r="O15" s="1975"/>
      <c r="P15" s="1975"/>
      <c r="Q15" s="1966">
        <v>108</v>
      </c>
    </row>
    <row r="16" spans="1:33" s="8" customFormat="1" ht="14.25">
      <c r="A16" s="11">
        <v>2</v>
      </c>
      <c r="B16" s="1104"/>
      <c r="C16" s="1973"/>
      <c r="D16" s="1973"/>
      <c r="E16" s="1966">
        <v>677</v>
      </c>
      <c r="F16" s="1974"/>
      <c r="G16" s="1973"/>
      <c r="H16" s="1973"/>
      <c r="I16" s="1966">
        <v>628</v>
      </c>
      <c r="J16" s="1974"/>
      <c r="K16" s="1973"/>
      <c r="L16" s="1973"/>
      <c r="M16" s="1966">
        <v>161</v>
      </c>
      <c r="N16" s="1974"/>
      <c r="O16" s="1973"/>
      <c r="P16" s="1973"/>
      <c r="Q16" s="1966">
        <v>103</v>
      </c>
    </row>
    <row r="17" spans="1:17" s="8" customFormat="1" ht="14.25">
      <c r="A17" s="11">
        <v>3</v>
      </c>
      <c r="B17" s="1104"/>
      <c r="C17" s="1973"/>
      <c r="D17" s="1973"/>
      <c r="E17" s="1966">
        <v>628</v>
      </c>
      <c r="F17" s="1974"/>
      <c r="G17" s="1973"/>
      <c r="H17" s="1973"/>
      <c r="I17" s="1966">
        <v>616</v>
      </c>
      <c r="J17" s="1974"/>
      <c r="K17" s="1973"/>
      <c r="L17" s="1973"/>
      <c r="M17" s="1966">
        <v>146</v>
      </c>
      <c r="N17" s="1974"/>
      <c r="O17" s="1973"/>
      <c r="P17" s="1973"/>
      <c r="Q17" s="1966">
        <v>95</v>
      </c>
    </row>
    <row r="18" spans="1:17" s="8" customFormat="1" ht="14.25">
      <c r="A18" s="11">
        <v>4</v>
      </c>
      <c r="B18" s="1104"/>
      <c r="C18" s="1973"/>
      <c r="D18" s="1973"/>
      <c r="E18" s="1966">
        <v>614</v>
      </c>
      <c r="F18" s="1974"/>
      <c r="G18" s="1973"/>
      <c r="H18" s="1973"/>
      <c r="I18" s="1966">
        <v>635</v>
      </c>
      <c r="J18" s="1974"/>
      <c r="K18" s="1973"/>
      <c r="L18" s="1973"/>
      <c r="M18" s="1966">
        <v>141</v>
      </c>
      <c r="N18" s="1974"/>
      <c r="O18" s="1973"/>
      <c r="P18" s="1973"/>
      <c r="Q18" s="1966">
        <v>97</v>
      </c>
    </row>
    <row r="19" spans="1:17" s="8" customFormat="1" ht="14.25">
      <c r="A19" s="11">
        <v>5</v>
      </c>
      <c r="B19" s="1104"/>
      <c r="C19" s="1973"/>
      <c r="D19" s="1973"/>
      <c r="E19" s="1966">
        <v>695</v>
      </c>
      <c r="F19" s="1974"/>
      <c r="G19" s="1973"/>
      <c r="H19" s="1973"/>
      <c r="I19" s="1966">
        <v>674</v>
      </c>
      <c r="J19" s="1974"/>
      <c r="K19" s="1973"/>
      <c r="L19" s="1973"/>
      <c r="M19" s="1966">
        <v>155</v>
      </c>
      <c r="N19" s="1974"/>
      <c r="O19" s="1973"/>
      <c r="P19" s="1973"/>
      <c r="Q19" s="1966">
        <v>101</v>
      </c>
    </row>
    <row r="20" spans="1:17" s="8" customFormat="1" ht="14.25">
      <c r="A20" s="11">
        <v>6</v>
      </c>
      <c r="B20" s="1104"/>
      <c r="C20" s="1973"/>
      <c r="D20" s="1973"/>
      <c r="E20" s="1966">
        <v>812</v>
      </c>
      <c r="F20" s="1974"/>
      <c r="G20" s="1973"/>
      <c r="H20" s="1973"/>
      <c r="I20" s="1966">
        <v>772</v>
      </c>
      <c r="J20" s="1974"/>
      <c r="K20" s="1973"/>
      <c r="L20" s="1973"/>
      <c r="M20" s="1966">
        <v>174</v>
      </c>
      <c r="N20" s="1974"/>
      <c r="O20" s="1973"/>
      <c r="P20" s="1973"/>
      <c r="Q20" s="1966">
        <v>115</v>
      </c>
    </row>
    <row r="21" spans="1:17" s="8" customFormat="1" ht="14.25">
      <c r="A21" s="11">
        <v>7</v>
      </c>
      <c r="B21" s="1104"/>
      <c r="C21" s="1973"/>
      <c r="D21" s="1973"/>
      <c r="E21" s="1966">
        <v>902</v>
      </c>
      <c r="F21" s="1974"/>
      <c r="G21" s="1973"/>
      <c r="H21" s="1973"/>
      <c r="I21" s="1966">
        <v>933</v>
      </c>
      <c r="J21" s="1974"/>
      <c r="K21" s="1973"/>
      <c r="L21" s="1973"/>
      <c r="M21" s="1966">
        <v>190</v>
      </c>
      <c r="N21" s="1974"/>
      <c r="O21" s="1973"/>
      <c r="P21" s="1973"/>
      <c r="Q21" s="1966">
        <v>175</v>
      </c>
    </row>
    <row r="22" spans="1:17" s="8" customFormat="1" ht="14.25">
      <c r="A22" s="11">
        <v>8</v>
      </c>
      <c r="B22" s="1104"/>
      <c r="C22" s="1973"/>
      <c r="D22" s="1973"/>
      <c r="E22" s="1966">
        <v>1044</v>
      </c>
      <c r="F22" s="1974"/>
      <c r="G22" s="1973"/>
      <c r="H22" s="1973"/>
      <c r="I22" s="1966">
        <v>1049</v>
      </c>
      <c r="J22" s="1974"/>
      <c r="K22" s="1973"/>
      <c r="L22" s="1973"/>
      <c r="M22" s="1966">
        <v>246</v>
      </c>
      <c r="N22" s="1974"/>
      <c r="O22" s="1973"/>
      <c r="P22" s="1973"/>
      <c r="Q22" s="1966">
        <v>222</v>
      </c>
    </row>
    <row r="23" spans="1:17" s="8" customFormat="1" ht="14.25">
      <c r="A23" s="11">
        <v>9</v>
      </c>
      <c r="B23" s="1104"/>
      <c r="C23" s="1973"/>
      <c r="D23" s="1973"/>
      <c r="E23" s="1966">
        <v>1126</v>
      </c>
      <c r="F23" s="1974"/>
      <c r="G23" s="1973"/>
      <c r="H23" s="1973"/>
      <c r="I23" s="1966">
        <v>1146</v>
      </c>
      <c r="J23" s="1974"/>
      <c r="K23" s="1973"/>
      <c r="L23" s="1973"/>
      <c r="M23" s="1966">
        <v>271</v>
      </c>
      <c r="N23" s="1974"/>
      <c r="O23" s="1973"/>
      <c r="P23" s="1973"/>
      <c r="Q23" s="1966">
        <v>247</v>
      </c>
    </row>
    <row r="24" spans="1:17" s="8" customFormat="1" ht="14.25">
      <c r="A24" s="11">
        <v>10</v>
      </c>
      <c r="B24" s="1104"/>
      <c r="C24" s="1973"/>
      <c r="D24" s="1973"/>
      <c r="E24" s="1966">
        <v>1170</v>
      </c>
      <c r="F24" s="1974"/>
      <c r="G24" s="1973"/>
      <c r="H24" s="1973"/>
      <c r="I24" s="1966">
        <v>1120</v>
      </c>
      <c r="J24" s="1974"/>
      <c r="K24" s="1973"/>
      <c r="L24" s="1973"/>
      <c r="M24" s="1966">
        <v>291</v>
      </c>
      <c r="N24" s="1974"/>
      <c r="O24" s="1973"/>
      <c r="P24" s="1973"/>
      <c r="Q24" s="1966">
        <v>244</v>
      </c>
    </row>
    <row r="25" spans="1:17" s="8" customFormat="1" ht="14.25">
      <c r="A25" s="11">
        <v>11</v>
      </c>
      <c r="B25" s="1104"/>
      <c r="C25" s="1973"/>
      <c r="D25" s="1973"/>
      <c r="E25" s="1966">
        <v>1179</v>
      </c>
      <c r="F25" s="1974"/>
      <c r="G25" s="1973"/>
      <c r="H25" s="1973"/>
      <c r="I25" s="1966">
        <v>1126</v>
      </c>
      <c r="J25" s="1974"/>
      <c r="K25" s="1973"/>
      <c r="L25" s="1973"/>
      <c r="M25" s="1966">
        <v>304</v>
      </c>
      <c r="N25" s="1974"/>
      <c r="O25" s="1973"/>
      <c r="P25" s="1973"/>
      <c r="Q25" s="1966">
        <v>257</v>
      </c>
    </row>
    <row r="26" spans="1:17" s="8" customFormat="1" ht="14.25">
      <c r="A26" s="11">
        <v>12</v>
      </c>
      <c r="B26" s="1104"/>
      <c r="C26" s="1973"/>
      <c r="D26" s="1973"/>
      <c r="E26" s="1966">
        <v>1185</v>
      </c>
      <c r="F26" s="1974"/>
      <c r="G26" s="1973"/>
      <c r="H26" s="1973"/>
      <c r="I26" s="1966">
        <v>1154</v>
      </c>
      <c r="J26" s="1974"/>
      <c r="K26" s="1973"/>
      <c r="L26" s="1973"/>
      <c r="M26" s="1966">
        <v>307</v>
      </c>
      <c r="N26" s="1974"/>
      <c r="O26" s="1973"/>
      <c r="P26" s="1973"/>
      <c r="Q26" s="1966">
        <v>258</v>
      </c>
    </row>
    <row r="27" spans="1:17" s="8" customFormat="1" ht="14.25">
      <c r="A27" s="11">
        <v>13</v>
      </c>
      <c r="B27" s="1104"/>
      <c r="C27" s="1973"/>
      <c r="D27" s="1973"/>
      <c r="E27" s="1966">
        <v>1184</v>
      </c>
      <c r="F27" s="1974"/>
      <c r="G27" s="1973"/>
      <c r="H27" s="1973"/>
      <c r="I27" s="1966">
        <v>1155</v>
      </c>
      <c r="J27" s="1974"/>
      <c r="K27" s="1973"/>
      <c r="L27" s="1973"/>
      <c r="M27" s="1966">
        <v>324</v>
      </c>
      <c r="N27" s="1974"/>
      <c r="O27" s="1973"/>
      <c r="P27" s="1973"/>
      <c r="Q27" s="1966">
        <v>260</v>
      </c>
    </row>
    <row r="28" spans="1:17" s="8" customFormat="1" ht="14.25">
      <c r="A28" s="11">
        <v>14</v>
      </c>
      <c r="B28" s="1104"/>
      <c r="C28" s="1973"/>
      <c r="D28" s="1973"/>
      <c r="E28" s="1966">
        <v>1132</v>
      </c>
      <c r="F28" s="1974"/>
      <c r="G28" s="1973"/>
      <c r="H28" s="1973"/>
      <c r="I28" s="1966">
        <v>1104</v>
      </c>
      <c r="J28" s="1974"/>
      <c r="K28" s="1973"/>
      <c r="L28" s="1973"/>
      <c r="M28" s="1966">
        <v>294</v>
      </c>
      <c r="N28" s="1974"/>
      <c r="O28" s="1973"/>
      <c r="P28" s="1973"/>
      <c r="Q28" s="1966">
        <v>254</v>
      </c>
    </row>
    <row r="29" spans="1:17" s="8" customFormat="1" ht="14.25">
      <c r="A29" s="11">
        <v>15</v>
      </c>
      <c r="B29" s="1104"/>
      <c r="C29" s="1973"/>
      <c r="D29" s="1973"/>
      <c r="E29" s="1966">
        <v>1132</v>
      </c>
      <c r="F29" s="1974"/>
      <c r="G29" s="1973"/>
      <c r="H29" s="1973"/>
      <c r="I29" s="1966">
        <v>1103</v>
      </c>
      <c r="J29" s="1974"/>
      <c r="K29" s="1973"/>
      <c r="L29" s="1973"/>
      <c r="M29" s="1966">
        <v>291</v>
      </c>
      <c r="N29" s="1974"/>
      <c r="O29" s="1973"/>
      <c r="P29" s="1973"/>
      <c r="Q29" s="1966">
        <v>247</v>
      </c>
    </row>
    <row r="30" spans="1:17" s="8" customFormat="1" ht="14.25">
      <c r="A30" s="11">
        <v>16</v>
      </c>
      <c r="B30" s="1104"/>
      <c r="C30" s="1973"/>
      <c r="D30" s="1973"/>
      <c r="E30" s="1966">
        <v>1142</v>
      </c>
      <c r="F30" s="1974"/>
      <c r="G30" s="1973"/>
      <c r="H30" s="1973"/>
      <c r="I30" s="1966">
        <v>1089</v>
      </c>
      <c r="J30" s="1974"/>
      <c r="K30" s="1973"/>
      <c r="L30" s="1973"/>
      <c r="M30" s="1966">
        <v>287</v>
      </c>
      <c r="N30" s="1974"/>
      <c r="O30" s="1973"/>
      <c r="P30" s="1973"/>
      <c r="Q30" s="1966">
        <v>222</v>
      </c>
    </row>
    <row r="31" spans="1:17" s="12" customFormat="1" ht="14.25">
      <c r="A31" s="11">
        <v>17</v>
      </c>
      <c r="B31" s="1104"/>
      <c r="C31" s="1973"/>
      <c r="D31" s="1973"/>
      <c r="E31" s="1966">
        <v>1137</v>
      </c>
      <c r="F31" s="1974"/>
      <c r="G31" s="1973"/>
      <c r="H31" s="1973"/>
      <c r="I31" s="1966">
        <v>1064</v>
      </c>
      <c r="J31" s="1974"/>
      <c r="K31" s="1973"/>
      <c r="L31" s="1973"/>
      <c r="M31" s="1966">
        <v>294</v>
      </c>
      <c r="N31" s="1974"/>
      <c r="O31" s="1973"/>
      <c r="P31" s="1973"/>
      <c r="Q31" s="1966">
        <v>214</v>
      </c>
    </row>
    <row r="32" spans="1:17" s="12" customFormat="1" ht="14.25">
      <c r="A32" s="11">
        <v>18</v>
      </c>
      <c r="B32" s="1104"/>
      <c r="C32" s="1973"/>
      <c r="D32" s="1973"/>
      <c r="E32" s="1966">
        <v>1141</v>
      </c>
      <c r="F32" s="1974"/>
      <c r="G32" s="1973"/>
      <c r="H32" s="1973"/>
      <c r="I32" s="1966">
        <v>1064</v>
      </c>
      <c r="J32" s="1974"/>
      <c r="K32" s="1973"/>
      <c r="L32" s="1973"/>
      <c r="M32" s="1966">
        <v>277</v>
      </c>
      <c r="N32" s="1974"/>
      <c r="O32" s="1973"/>
      <c r="P32" s="1973"/>
      <c r="Q32" s="1966">
        <v>220</v>
      </c>
    </row>
    <row r="33" spans="1:33" s="12" customFormat="1" ht="14.25">
      <c r="A33" s="11">
        <v>19</v>
      </c>
      <c r="B33" s="1104"/>
      <c r="C33" s="1973"/>
      <c r="D33" s="1973"/>
      <c r="E33" s="1966">
        <v>1102</v>
      </c>
      <c r="F33" s="1974"/>
      <c r="G33" s="1973"/>
      <c r="H33" s="1973"/>
      <c r="I33" s="1966">
        <v>1028</v>
      </c>
      <c r="J33" s="1974"/>
      <c r="K33" s="1973"/>
      <c r="L33" s="1973"/>
      <c r="M33" s="1966">
        <v>279</v>
      </c>
      <c r="N33" s="1974"/>
      <c r="O33" s="1973"/>
      <c r="P33" s="1973"/>
      <c r="Q33" s="1966">
        <v>204</v>
      </c>
    </row>
    <row r="34" spans="1:33" s="12" customFormat="1" ht="14.25">
      <c r="A34" s="11">
        <v>20</v>
      </c>
      <c r="B34" s="1104"/>
      <c r="C34" s="1973"/>
      <c r="D34" s="1973"/>
      <c r="E34" s="1966">
        <v>1096</v>
      </c>
      <c r="F34" s="1974"/>
      <c r="G34" s="1973"/>
      <c r="H34" s="1973"/>
      <c r="I34" s="1966">
        <v>984</v>
      </c>
      <c r="J34" s="1974"/>
      <c r="K34" s="1973"/>
      <c r="L34" s="1973"/>
      <c r="M34" s="1966">
        <v>272</v>
      </c>
      <c r="N34" s="1974"/>
      <c r="O34" s="1973"/>
      <c r="P34" s="1973"/>
      <c r="Q34" s="1966">
        <v>176</v>
      </c>
    </row>
    <row r="35" spans="1:33" s="12" customFormat="1" ht="14.25">
      <c r="A35" s="11">
        <v>21</v>
      </c>
      <c r="B35" s="1104"/>
      <c r="C35" s="1973"/>
      <c r="D35" s="1973"/>
      <c r="E35" s="1966">
        <v>1035</v>
      </c>
      <c r="F35" s="1974"/>
      <c r="G35" s="1973"/>
      <c r="H35" s="1973"/>
      <c r="I35" s="1966">
        <v>978</v>
      </c>
      <c r="J35" s="1974"/>
      <c r="K35" s="1973"/>
      <c r="L35" s="1973"/>
      <c r="M35" s="1966">
        <v>237</v>
      </c>
      <c r="N35" s="1974"/>
      <c r="O35" s="1973"/>
      <c r="P35" s="1973"/>
      <c r="Q35" s="1966">
        <v>166</v>
      </c>
    </row>
    <row r="36" spans="1:33" s="12" customFormat="1" ht="14.25">
      <c r="A36" s="11">
        <v>22</v>
      </c>
      <c r="B36" s="1104"/>
      <c r="C36" s="1973"/>
      <c r="D36" s="1973"/>
      <c r="E36" s="1966">
        <v>1001</v>
      </c>
      <c r="F36" s="1974"/>
      <c r="G36" s="1973"/>
      <c r="H36" s="1973"/>
      <c r="I36" s="1966">
        <v>928</v>
      </c>
      <c r="J36" s="1974"/>
      <c r="K36" s="1973"/>
      <c r="L36" s="1973"/>
      <c r="M36" s="1966">
        <v>233</v>
      </c>
      <c r="N36" s="1974"/>
      <c r="O36" s="1973"/>
      <c r="P36" s="1973"/>
      <c r="Q36" s="1966">
        <v>155</v>
      </c>
    </row>
    <row r="37" spans="1:33" s="12" customFormat="1" ht="14.25">
      <c r="A37" s="11">
        <v>23</v>
      </c>
      <c r="B37" s="1104"/>
      <c r="C37" s="1973"/>
      <c r="D37" s="1973"/>
      <c r="E37" s="1966">
        <v>876</v>
      </c>
      <c r="F37" s="1974"/>
      <c r="G37" s="1973"/>
      <c r="H37" s="1973"/>
      <c r="I37" s="1966">
        <v>821</v>
      </c>
      <c r="J37" s="1974"/>
      <c r="K37" s="1973"/>
      <c r="L37" s="1973"/>
      <c r="M37" s="1966">
        <v>208</v>
      </c>
      <c r="N37" s="1974"/>
      <c r="O37" s="1973"/>
      <c r="P37" s="1973"/>
      <c r="Q37" s="1966">
        <v>141</v>
      </c>
    </row>
    <row r="38" spans="1:33" s="12" customFormat="1">
      <c r="A38" s="11" t="s">
        <v>19</v>
      </c>
      <c r="B38" s="1144"/>
      <c r="C38" s="1143"/>
      <c r="D38" s="1143"/>
      <c r="E38" s="1294">
        <f>SUM(E14:E37)</f>
        <v>23526</v>
      </c>
      <c r="F38" s="1143"/>
      <c r="G38" s="1143"/>
      <c r="H38" s="1143"/>
      <c r="I38" s="1294">
        <f>SUM(I14:I37)</f>
        <v>22567</v>
      </c>
      <c r="J38" s="1143"/>
      <c r="K38" s="1143"/>
      <c r="L38" s="1143"/>
      <c r="M38" s="1294">
        <f>SUM(M14:M37)</f>
        <v>5741</v>
      </c>
      <c r="N38" s="1143"/>
      <c r="O38" s="1143"/>
      <c r="P38" s="1143"/>
      <c r="Q38" s="1294">
        <f>SUM(Q14:Q37)</f>
        <v>4403</v>
      </c>
    </row>
    <row r="39" spans="1:33" s="1" customFormat="1" ht="12.75" customHeight="1">
      <c r="A39" s="1" t="s">
        <v>20</v>
      </c>
      <c r="R39" s="962"/>
      <c r="S39" s="962"/>
      <c r="T39" s="962"/>
      <c r="U39" s="962"/>
      <c r="V39" s="962"/>
      <c r="W39" s="962"/>
      <c r="X39" s="962"/>
      <c r="Y39" s="962"/>
      <c r="Z39" s="962"/>
      <c r="AA39" s="962"/>
      <c r="AB39" s="962"/>
      <c r="AC39" s="962"/>
      <c r="AD39" s="962"/>
      <c r="AE39" s="962"/>
      <c r="AF39" s="962"/>
      <c r="AG39" s="962"/>
    </row>
    <row r="40" spans="1:33" s="1" customFormat="1" ht="12.75" customHeight="1">
      <c r="A40" s="1" t="s">
        <v>21</v>
      </c>
      <c r="R40" s="962"/>
      <c r="S40" s="962"/>
      <c r="T40" s="962"/>
      <c r="U40" s="962"/>
      <c r="V40" s="962"/>
      <c r="W40" s="962"/>
      <c r="X40" s="962"/>
      <c r="Y40" s="962"/>
      <c r="Z40" s="962"/>
      <c r="AA40" s="962"/>
      <c r="AB40" s="962"/>
      <c r="AC40" s="962"/>
      <c r="AD40" s="962"/>
      <c r="AE40" s="962"/>
      <c r="AF40" s="962"/>
      <c r="AG40" s="962"/>
    </row>
    <row r="41" spans="1:33">
      <c r="A41" s="1" t="s">
        <v>563</v>
      </c>
      <c r="K41" s="1"/>
      <c r="L41" s="1"/>
      <c r="M41" s="1"/>
      <c r="N41" s="1"/>
      <c r="O41" s="1"/>
      <c r="P41" s="1"/>
      <c r="Q41" s="1"/>
      <c r="R41" s="963"/>
      <c r="S41" s="963"/>
      <c r="T41" s="963"/>
      <c r="U41" s="963"/>
      <c r="V41" s="963"/>
      <c r="W41" s="963"/>
      <c r="X41" s="963"/>
      <c r="Y41" s="963"/>
      <c r="Z41" s="963"/>
      <c r="AA41" s="963"/>
      <c r="AB41" s="963"/>
      <c r="AC41" s="963"/>
      <c r="AD41" s="963"/>
      <c r="AE41" s="963"/>
      <c r="AF41" s="963"/>
      <c r="AG41" s="963"/>
    </row>
    <row r="42" spans="1:33">
      <c r="A42" s="1" t="s">
        <v>23</v>
      </c>
      <c r="R42" s="963"/>
      <c r="S42" s="963"/>
      <c r="T42" s="963"/>
      <c r="U42" s="963"/>
      <c r="V42" s="963"/>
      <c r="W42" s="963"/>
      <c r="X42" s="963"/>
      <c r="Y42" s="963"/>
      <c r="Z42" s="963"/>
      <c r="AA42" s="963"/>
      <c r="AB42" s="963"/>
      <c r="AC42" s="963"/>
      <c r="AD42" s="963"/>
      <c r="AE42" s="963"/>
      <c r="AF42" s="963"/>
      <c r="AG42" s="963"/>
    </row>
    <row r="43" spans="1:33">
      <c r="R43" s="963"/>
      <c r="S43" s="963"/>
      <c r="T43" s="963"/>
      <c r="U43" s="963"/>
      <c r="V43" s="963"/>
      <c r="W43" s="963"/>
      <c r="X43" s="963"/>
      <c r="Y43" s="963"/>
      <c r="Z43" s="963"/>
      <c r="AA43" s="963"/>
      <c r="AB43" s="963"/>
      <c r="AC43" s="963"/>
      <c r="AD43" s="963"/>
      <c r="AE43" s="963"/>
      <c r="AF43" s="963"/>
      <c r="AG43" s="963"/>
    </row>
  </sheetData>
  <mergeCells count="19">
    <mergeCell ref="A9:A12"/>
    <mergeCell ref="J10:M10"/>
    <mergeCell ref="B10:E10"/>
    <mergeCell ref="B5:C5"/>
    <mergeCell ref="B9:I9"/>
    <mergeCell ref="F10:I10"/>
    <mergeCell ref="N1:Q1"/>
    <mergeCell ref="N2:Q2"/>
    <mergeCell ref="A6:Q6"/>
    <mergeCell ref="A7:Q7"/>
    <mergeCell ref="B4:C4"/>
    <mergeCell ref="B1:F1"/>
    <mergeCell ref="B2:F2"/>
    <mergeCell ref="N10:Q10"/>
    <mergeCell ref="B11:C11"/>
    <mergeCell ref="N11:O11"/>
    <mergeCell ref="J9:Q9"/>
    <mergeCell ref="F11:G11"/>
    <mergeCell ref="J11:K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6">
    <tabColor rgb="FF92D050"/>
  </sheetPr>
  <dimension ref="A1:AG43"/>
  <sheetViews>
    <sheetView zoomScale="85" zoomScaleNormal="85" zoomScaleSheetLayoutView="100" workbookViewId="0">
      <selection activeCell="S25" sqref="S25"/>
    </sheetView>
  </sheetViews>
  <sheetFormatPr defaultColWidth="9.140625" defaultRowHeight="12.75"/>
  <cols>
    <col min="1" max="1" width="5.42578125" style="13" customWidth="1"/>
    <col min="2" max="3" width="11.28515625" style="13" customWidth="1"/>
    <col min="4" max="4" width="11.28515625" style="13" hidden="1" customWidth="1"/>
    <col min="5" max="7" width="11.28515625" style="13" customWidth="1"/>
    <col min="8" max="8" width="11.28515625" style="13" hidden="1" customWidth="1"/>
    <col min="9" max="11" width="11.28515625" style="13" customWidth="1"/>
    <col min="12" max="12" width="11.28515625" style="13" hidden="1" customWidth="1"/>
    <col min="13" max="15" width="11.28515625" style="13" customWidth="1"/>
    <col min="16" max="16" width="11.28515625" style="13" hidden="1" customWidth="1"/>
    <col min="17" max="17" width="11.28515625" style="13" customWidth="1"/>
    <col min="18" max="16384" width="9.140625" style="13"/>
  </cols>
  <sheetData>
    <row r="1" spans="1:33" s="1" customFormat="1" ht="18.75" customHeight="1">
      <c r="B1" s="2784" t="s">
        <v>405</v>
      </c>
      <c r="C1" s="2083"/>
      <c r="D1" s="2083"/>
      <c r="E1" s="2083"/>
      <c r="F1" s="2083"/>
      <c r="J1" s="799" t="s">
        <v>171</v>
      </c>
      <c r="N1" s="2778" t="s">
        <v>189</v>
      </c>
      <c r="O1" s="2778"/>
      <c r="P1" s="2778"/>
      <c r="Q1" s="2778"/>
      <c r="R1" s="962"/>
      <c r="S1" s="962"/>
      <c r="T1" s="962"/>
      <c r="U1" s="962"/>
      <c r="V1" s="962"/>
      <c r="W1" s="962"/>
      <c r="X1" s="962"/>
      <c r="Y1" s="962"/>
      <c r="Z1" s="962"/>
      <c r="AA1" s="962"/>
      <c r="AB1" s="962"/>
      <c r="AC1" s="962"/>
      <c r="AD1" s="962"/>
      <c r="AE1" s="962"/>
      <c r="AF1" s="962"/>
      <c r="AG1" s="962"/>
    </row>
    <row r="2" spans="1:33" s="1" customFormat="1" ht="10.5" customHeight="1">
      <c r="B2" s="2779" t="s">
        <v>1</v>
      </c>
      <c r="C2" s="2090"/>
      <c r="D2" s="2090"/>
      <c r="E2" s="2090"/>
      <c r="F2" s="2090"/>
      <c r="N2" s="2779" t="s">
        <v>2</v>
      </c>
      <c r="O2" s="2780"/>
      <c r="P2" s="2780"/>
      <c r="Q2" s="2780"/>
      <c r="R2" s="962"/>
      <c r="S2" s="962"/>
      <c r="T2" s="962"/>
      <c r="U2" s="962"/>
      <c r="V2" s="962"/>
      <c r="W2" s="962"/>
      <c r="X2" s="962"/>
      <c r="Y2" s="962"/>
      <c r="Z2" s="962"/>
      <c r="AA2" s="962"/>
      <c r="AB2" s="962"/>
      <c r="AC2" s="962"/>
      <c r="AD2" s="962"/>
      <c r="AE2" s="962"/>
      <c r="AF2" s="962"/>
      <c r="AG2" s="962"/>
    </row>
    <row r="3" spans="1:33" s="1" customFormat="1" ht="13.5" customHeight="1">
      <c r="N3" s="1" t="s">
        <v>3</v>
      </c>
      <c r="R3" s="962"/>
      <c r="S3" s="962"/>
      <c r="T3" s="962"/>
      <c r="U3" s="962"/>
      <c r="V3" s="962"/>
      <c r="W3" s="962"/>
      <c r="X3" s="962"/>
      <c r="Y3" s="962"/>
      <c r="Z3" s="962"/>
      <c r="AA3" s="962"/>
      <c r="AB3" s="962"/>
      <c r="AC3" s="962"/>
      <c r="AD3" s="962"/>
      <c r="AE3" s="962"/>
      <c r="AF3" s="962"/>
      <c r="AG3" s="962"/>
    </row>
    <row r="4" spans="1:33" s="1" customFormat="1" ht="15" customHeight="1">
      <c r="B4" s="2783" t="s">
        <v>4</v>
      </c>
      <c r="C4" s="2083"/>
      <c r="D4" s="3"/>
      <c r="E4" s="962"/>
      <c r="F4" s="962"/>
      <c r="G4" s="962"/>
      <c r="H4" s="962"/>
      <c r="I4" s="909" t="s">
        <v>5</v>
      </c>
      <c r="J4" s="2"/>
      <c r="K4" s="2"/>
      <c r="L4" s="2"/>
      <c r="O4" s="1478" t="s">
        <v>462</v>
      </c>
      <c r="R4" s="962"/>
      <c r="S4" s="962"/>
      <c r="T4" s="962"/>
      <c r="U4" s="962"/>
      <c r="V4" s="962"/>
      <c r="W4" s="962"/>
      <c r="X4" s="962"/>
      <c r="Y4" s="962"/>
      <c r="Z4" s="962"/>
      <c r="AA4" s="962"/>
      <c r="AB4" s="962"/>
      <c r="AC4" s="962"/>
      <c r="AD4" s="962"/>
      <c r="AE4" s="962"/>
      <c r="AF4" s="962"/>
      <c r="AG4" s="962"/>
    </row>
    <row r="5" spans="1:33" s="1" customFormat="1" ht="9.75" customHeight="1">
      <c r="B5" s="2788" t="s">
        <v>7</v>
      </c>
      <c r="C5" s="2081"/>
      <c r="D5" s="2"/>
      <c r="E5" s="2"/>
      <c r="R5" s="962"/>
      <c r="S5" s="962"/>
      <c r="T5" s="962"/>
      <c r="U5" s="962"/>
      <c r="V5" s="962"/>
      <c r="W5" s="962"/>
      <c r="X5" s="962"/>
      <c r="Y5" s="962"/>
      <c r="Z5" s="962"/>
      <c r="AA5" s="962"/>
      <c r="AB5" s="962"/>
      <c r="AC5" s="962"/>
      <c r="AD5" s="962"/>
      <c r="AE5" s="962"/>
      <c r="AF5" s="962"/>
      <c r="AG5" s="962"/>
    </row>
    <row r="6" spans="1:33" s="1" customFormat="1" ht="12" customHeight="1">
      <c r="A6" s="278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62"/>
      <c r="S6" s="962"/>
      <c r="T6" s="962"/>
      <c r="U6" s="962"/>
      <c r="V6" s="962"/>
      <c r="W6" s="962"/>
      <c r="X6" s="962"/>
      <c r="Y6" s="962"/>
      <c r="Z6" s="962"/>
      <c r="AA6" s="962"/>
      <c r="AB6" s="962"/>
      <c r="AC6" s="962"/>
      <c r="AD6" s="962"/>
      <c r="AE6" s="962"/>
      <c r="AF6" s="962"/>
      <c r="AG6" s="962"/>
    </row>
    <row r="7" spans="1:33" s="1" customFormat="1" ht="15.75">
      <c r="A7" s="278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62"/>
      <c r="S7" s="962"/>
      <c r="T7" s="962"/>
      <c r="U7" s="962"/>
      <c r="V7" s="962"/>
      <c r="W7" s="962"/>
      <c r="X7" s="962"/>
      <c r="Y7" s="962"/>
      <c r="Z7" s="962"/>
      <c r="AA7" s="962"/>
      <c r="AB7" s="962"/>
      <c r="AC7" s="962"/>
      <c r="AD7" s="962"/>
      <c r="AE7" s="962"/>
      <c r="AF7" s="962"/>
      <c r="AG7" s="962"/>
    </row>
    <row r="8" spans="1:33" s="1" customFormat="1" ht="9" customHeight="1">
      <c r="A8" s="1254" t="s">
        <v>344</v>
      </c>
      <c r="B8" s="1254" t="s">
        <v>345</v>
      </c>
      <c r="R8" s="962"/>
      <c r="S8" s="962"/>
      <c r="T8" s="962"/>
      <c r="U8" s="962"/>
      <c r="V8" s="962"/>
      <c r="W8" s="962"/>
      <c r="X8" s="962"/>
      <c r="Y8" s="962"/>
      <c r="Z8" s="962"/>
      <c r="AA8" s="962"/>
      <c r="AB8" s="962"/>
      <c r="AC8" s="962"/>
      <c r="AD8" s="962"/>
      <c r="AE8" s="962"/>
      <c r="AF8" s="962"/>
      <c r="AG8" s="962"/>
    </row>
    <row r="9" spans="1:33" s="1" customFormat="1">
      <c r="A9" s="2785" t="s">
        <v>9</v>
      </c>
      <c r="B9" s="2775" t="s">
        <v>10</v>
      </c>
      <c r="C9" s="2776"/>
      <c r="D9" s="2776"/>
      <c r="E9" s="2776"/>
      <c r="F9" s="2776"/>
      <c r="G9" s="2776"/>
      <c r="H9" s="2776"/>
      <c r="I9" s="2777"/>
      <c r="J9" s="2775" t="s">
        <v>11</v>
      </c>
      <c r="K9" s="2776"/>
      <c r="L9" s="2776"/>
      <c r="M9" s="2776"/>
      <c r="N9" s="2776"/>
      <c r="O9" s="2776"/>
      <c r="P9" s="2776"/>
      <c r="Q9" s="2777"/>
      <c r="R9" s="962"/>
      <c r="S9" s="962"/>
      <c r="T9" s="962"/>
      <c r="U9" s="962"/>
      <c r="V9" s="962"/>
      <c r="W9" s="962"/>
      <c r="X9" s="962"/>
      <c r="Y9" s="962"/>
      <c r="Z9" s="962"/>
      <c r="AA9" s="962"/>
      <c r="AB9" s="962"/>
      <c r="AC9" s="962"/>
      <c r="AD9" s="962"/>
      <c r="AE9" s="962"/>
      <c r="AF9" s="962"/>
      <c r="AG9" s="962"/>
    </row>
    <row r="10" spans="1:33" s="1" customFormat="1">
      <c r="A10" s="2786"/>
      <c r="B10" s="2772" t="s">
        <v>461</v>
      </c>
      <c r="C10" s="2773"/>
      <c r="D10" s="2773"/>
      <c r="E10" s="2774"/>
      <c r="F10" s="2772" t="s">
        <v>463</v>
      </c>
      <c r="G10" s="2097"/>
      <c r="H10" s="2097"/>
      <c r="I10" s="2098"/>
      <c r="J10" s="2772" t="s">
        <v>461</v>
      </c>
      <c r="K10" s="2773"/>
      <c r="L10" s="2773"/>
      <c r="M10" s="2774"/>
      <c r="N10" s="2772" t="s">
        <v>463</v>
      </c>
      <c r="O10" s="2773"/>
      <c r="P10" s="2773"/>
      <c r="Q10" s="2774"/>
      <c r="R10" s="962"/>
      <c r="S10" s="962"/>
      <c r="T10" s="962"/>
      <c r="U10" s="962"/>
      <c r="V10" s="962"/>
      <c r="W10" s="962"/>
      <c r="X10" s="962"/>
      <c r="Y10" s="962"/>
      <c r="Z10" s="962"/>
      <c r="AA10" s="962"/>
      <c r="AB10" s="962"/>
      <c r="AC10" s="962"/>
      <c r="AD10" s="962"/>
      <c r="AE10" s="962"/>
      <c r="AF10" s="962"/>
      <c r="AG10" s="962"/>
    </row>
    <row r="11" spans="1:33" s="1" customFormat="1">
      <c r="A11" s="2786"/>
      <c r="B11" s="2772" t="s">
        <v>14</v>
      </c>
      <c r="C11" s="2773"/>
      <c r="E11" s="6">
        <v>8000</v>
      </c>
      <c r="F11" s="2772" t="s">
        <v>14</v>
      </c>
      <c r="G11" s="2773"/>
      <c r="H11" s="5"/>
      <c r="I11" s="6">
        <v>8000</v>
      </c>
      <c r="J11" s="2772" t="s">
        <v>14</v>
      </c>
      <c r="K11" s="2773"/>
      <c r="L11" s="5"/>
      <c r="M11" s="6">
        <f>E11</f>
        <v>8000</v>
      </c>
      <c r="N11" s="2772" t="s">
        <v>14</v>
      </c>
      <c r="O11" s="2773"/>
      <c r="P11" s="5"/>
      <c r="Q11" s="6">
        <f>I11</f>
        <v>8000</v>
      </c>
      <c r="R11" s="962"/>
      <c r="S11" s="962"/>
      <c r="T11" s="962"/>
      <c r="U11" s="962"/>
      <c r="V11" s="962"/>
      <c r="W11" s="962"/>
      <c r="X11" s="962"/>
      <c r="Y11" s="962"/>
      <c r="Z11" s="962"/>
      <c r="AA11" s="962"/>
      <c r="AB11" s="962"/>
      <c r="AC11" s="962"/>
      <c r="AD11" s="962"/>
      <c r="AE11" s="962"/>
      <c r="AF11" s="962"/>
      <c r="AG11" s="962"/>
    </row>
    <row r="12" spans="1:33" s="8" customFormat="1" ht="35.25" customHeight="1">
      <c r="A12" s="2787"/>
      <c r="B12" s="7" t="s">
        <v>16</v>
      </c>
      <c r="C12" s="7" t="s">
        <v>17</v>
      </c>
      <c r="D12" s="7"/>
      <c r="E12" s="7" t="s">
        <v>18</v>
      </c>
      <c r="F12" s="7" t="s">
        <v>16</v>
      </c>
      <c r="G12" s="7" t="s">
        <v>17</v>
      </c>
      <c r="H12" s="7"/>
      <c r="I12" s="7" t="s">
        <v>18</v>
      </c>
      <c r="J12" s="7" t="s">
        <v>16</v>
      </c>
      <c r="K12" s="7" t="s">
        <v>17</v>
      </c>
      <c r="L12" s="7"/>
      <c r="M12" s="7" t="s">
        <v>18</v>
      </c>
      <c r="N12" s="7" t="s">
        <v>16</v>
      </c>
      <c r="O12" s="7" t="s">
        <v>17</v>
      </c>
      <c r="P12" s="7"/>
      <c r="Q12" s="7" t="s">
        <v>18</v>
      </c>
    </row>
    <row r="13" spans="1:33" s="10" customFormat="1" ht="11.25">
      <c r="A13" s="819">
        <v>1</v>
      </c>
      <c r="B13" s="819">
        <v>2</v>
      </c>
      <c r="C13" s="9">
        <v>3</v>
      </c>
      <c r="D13" s="9"/>
      <c r="E13" s="9">
        <v>4</v>
      </c>
      <c r="F13" s="9">
        <v>5</v>
      </c>
      <c r="G13" s="9">
        <v>6</v>
      </c>
      <c r="H13" s="9"/>
      <c r="I13" s="9">
        <v>7</v>
      </c>
      <c r="J13" s="9">
        <v>8</v>
      </c>
      <c r="K13" s="9">
        <v>9</v>
      </c>
      <c r="L13" s="9"/>
      <c r="M13" s="9">
        <v>10</v>
      </c>
      <c r="N13" s="9">
        <v>11</v>
      </c>
      <c r="O13" s="9">
        <v>12</v>
      </c>
      <c r="P13" s="9"/>
      <c r="Q13" s="9">
        <v>13</v>
      </c>
    </row>
    <row r="14" spans="1:33" s="8" customFormat="1" ht="14.25">
      <c r="A14" s="11">
        <v>0</v>
      </c>
      <c r="B14" s="1102"/>
      <c r="C14" s="1973"/>
      <c r="D14" s="1973"/>
      <c r="E14" s="1966">
        <v>1610</v>
      </c>
      <c r="F14" s="1974"/>
      <c r="G14" s="1973"/>
      <c r="H14" s="1973"/>
      <c r="I14" s="1966">
        <v>1610</v>
      </c>
      <c r="J14" s="1974"/>
      <c r="K14" s="1973"/>
      <c r="L14" s="1973"/>
      <c r="M14" s="1966">
        <v>149</v>
      </c>
      <c r="N14" s="1974"/>
      <c r="O14" s="1973"/>
      <c r="P14" s="1973"/>
      <c r="Q14" s="1966">
        <v>149</v>
      </c>
    </row>
    <row r="15" spans="1:33" s="1371" customFormat="1" ht="14.25">
      <c r="A15" s="1369">
        <v>1</v>
      </c>
      <c r="B15" s="1102"/>
      <c r="C15" s="1975"/>
      <c r="D15" s="1973"/>
      <c r="E15" s="1966">
        <v>1454</v>
      </c>
      <c r="F15" s="1976"/>
      <c r="G15" s="1973"/>
      <c r="H15" s="1975"/>
      <c r="I15" s="1966">
        <v>1454</v>
      </c>
      <c r="J15" s="1976"/>
      <c r="K15" s="1975"/>
      <c r="L15" s="1975"/>
      <c r="M15" s="1966">
        <v>128</v>
      </c>
      <c r="N15" s="1976"/>
      <c r="O15" s="1975"/>
      <c r="P15" s="1975"/>
      <c r="Q15" s="1966">
        <v>128</v>
      </c>
    </row>
    <row r="16" spans="1:33" s="8" customFormat="1" ht="14.25">
      <c r="A16" s="11">
        <v>2</v>
      </c>
      <c r="B16" s="1102"/>
      <c r="C16" s="1973"/>
      <c r="D16" s="1973"/>
      <c r="E16" s="1966">
        <v>1353</v>
      </c>
      <c r="F16" s="1974"/>
      <c r="G16" s="1973"/>
      <c r="H16" s="1973"/>
      <c r="I16" s="1966">
        <v>1353</v>
      </c>
      <c r="J16" s="1974"/>
      <c r="K16" s="1973"/>
      <c r="L16" s="1973"/>
      <c r="M16" s="1966">
        <v>114</v>
      </c>
      <c r="N16" s="1974"/>
      <c r="O16" s="1973"/>
      <c r="P16" s="1973"/>
      <c r="Q16" s="1966">
        <v>114</v>
      </c>
    </row>
    <row r="17" spans="1:17" s="8" customFormat="1" ht="14.25">
      <c r="A17" s="11">
        <v>3</v>
      </c>
      <c r="B17" s="1102"/>
      <c r="C17" s="1973"/>
      <c r="D17" s="1973"/>
      <c r="E17" s="1966">
        <v>1356</v>
      </c>
      <c r="F17" s="1974"/>
      <c r="G17" s="1973"/>
      <c r="H17" s="1973"/>
      <c r="I17" s="1966">
        <v>1356</v>
      </c>
      <c r="J17" s="1974"/>
      <c r="K17" s="1973"/>
      <c r="L17" s="1973"/>
      <c r="M17" s="1966">
        <v>135</v>
      </c>
      <c r="N17" s="1974"/>
      <c r="O17" s="1973"/>
      <c r="P17" s="1973"/>
      <c r="Q17" s="1966">
        <v>135</v>
      </c>
    </row>
    <row r="18" spans="1:17" s="8" customFormat="1" ht="14.25">
      <c r="A18" s="11">
        <v>4</v>
      </c>
      <c r="B18" s="1102"/>
      <c r="C18" s="1973"/>
      <c r="D18" s="1973"/>
      <c r="E18" s="1966">
        <v>1369</v>
      </c>
      <c r="F18" s="1974"/>
      <c r="G18" s="1973"/>
      <c r="H18" s="1973"/>
      <c r="I18" s="1966">
        <v>1369</v>
      </c>
      <c r="J18" s="1974"/>
      <c r="K18" s="1973"/>
      <c r="L18" s="1973"/>
      <c r="M18" s="1966">
        <v>145</v>
      </c>
      <c r="N18" s="1974"/>
      <c r="O18" s="1973"/>
      <c r="P18" s="1973"/>
      <c r="Q18" s="1966">
        <v>145</v>
      </c>
    </row>
    <row r="19" spans="1:17" s="8" customFormat="1" ht="14.25">
      <c r="A19" s="11">
        <v>5</v>
      </c>
      <c r="B19" s="1102"/>
      <c r="C19" s="1973"/>
      <c r="D19" s="1973"/>
      <c r="E19" s="1966">
        <v>1499</v>
      </c>
      <c r="F19" s="1974"/>
      <c r="G19" s="1973"/>
      <c r="H19" s="1973"/>
      <c r="I19" s="1966">
        <v>1499</v>
      </c>
      <c r="J19" s="1974"/>
      <c r="K19" s="1973"/>
      <c r="L19" s="1973"/>
      <c r="M19" s="1966">
        <v>156</v>
      </c>
      <c r="N19" s="1974"/>
      <c r="O19" s="1973"/>
      <c r="P19" s="1973"/>
      <c r="Q19" s="1966">
        <v>156</v>
      </c>
    </row>
    <row r="20" spans="1:17" s="8" customFormat="1" ht="14.25">
      <c r="A20" s="11">
        <v>6</v>
      </c>
      <c r="B20" s="1102"/>
      <c r="C20" s="1973"/>
      <c r="D20" s="1973"/>
      <c r="E20" s="1966">
        <v>1747</v>
      </c>
      <c r="F20" s="1974"/>
      <c r="G20" s="1973"/>
      <c r="H20" s="1973"/>
      <c r="I20" s="1966">
        <v>1747</v>
      </c>
      <c r="J20" s="1974"/>
      <c r="K20" s="1973"/>
      <c r="L20" s="1973"/>
      <c r="M20" s="1966">
        <v>182</v>
      </c>
      <c r="N20" s="1974"/>
      <c r="O20" s="1973"/>
      <c r="P20" s="1973"/>
      <c r="Q20" s="1966">
        <v>182</v>
      </c>
    </row>
    <row r="21" spans="1:17" s="8" customFormat="1" ht="14.25">
      <c r="A21" s="11">
        <v>7</v>
      </c>
      <c r="B21" s="1102"/>
      <c r="C21" s="1973"/>
      <c r="D21" s="1973"/>
      <c r="E21" s="1966">
        <v>2014</v>
      </c>
      <c r="F21" s="1974"/>
      <c r="G21" s="1973"/>
      <c r="H21" s="1973"/>
      <c r="I21" s="1966">
        <v>2014</v>
      </c>
      <c r="J21" s="1974"/>
      <c r="K21" s="1973"/>
      <c r="L21" s="1973"/>
      <c r="M21" s="1966">
        <v>212</v>
      </c>
      <c r="N21" s="1974"/>
      <c r="O21" s="1973"/>
      <c r="P21" s="1973"/>
      <c r="Q21" s="1966">
        <v>212</v>
      </c>
    </row>
    <row r="22" spans="1:17" s="8" customFormat="1" ht="14.25">
      <c r="A22" s="11">
        <v>8</v>
      </c>
      <c r="B22" s="1102"/>
      <c r="C22" s="1973"/>
      <c r="D22" s="1973"/>
      <c r="E22" s="1966">
        <v>2364</v>
      </c>
      <c r="F22" s="1974"/>
      <c r="G22" s="1973"/>
      <c r="H22" s="1973"/>
      <c r="I22" s="1966">
        <v>2364</v>
      </c>
      <c r="J22" s="1974"/>
      <c r="K22" s="1973"/>
      <c r="L22" s="1973"/>
      <c r="M22" s="1966">
        <v>249</v>
      </c>
      <c r="N22" s="1974"/>
      <c r="O22" s="1973"/>
      <c r="P22" s="1973"/>
      <c r="Q22" s="1966">
        <v>249</v>
      </c>
    </row>
    <row r="23" spans="1:17" s="8" customFormat="1" ht="14.25">
      <c r="A23" s="11">
        <v>9</v>
      </c>
      <c r="B23" s="1102"/>
      <c r="C23" s="1973"/>
      <c r="D23" s="1973"/>
      <c r="E23" s="1966">
        <v>2722</v>
      </c>
      <c r="F23" s="1974"/>
      <c r="G23" s="1973"/>
      <c r="H23" s="1973"/>
      <c r="I23" s="1966">
        <v>2722</v>
      </c>
      <c r="J23" s="1974"/>
      <c r="K23" s="1973"/>
      <c r="L23" s="1973"/>
      <c r="M23" s="1966">
        <v>262</v>
      </c>
      <c r="N23" s="1974"/>
      <c r="O23" s="1973"/>
      <c r="P23" s="1973"/>
      <c r="Q23" s="1966">
        <v>262</v>
      </c>
    </row>
    <row r="24" spans="1:17" s="8" customFormat="1" ht="14.25">
      <c r="A24" s="11">
        <v>10</v>
      </c>
      <c r="B24" s="1102"/>
      <c r="C24" s="1973"/>
      <c r="D24" s="1973"/>
      <c r="E24" s="1966">
        <v>2820</v>
      </c>
      <c r="F24" s="1974"/>
      <c r="G24" s="1973"/>
      <c r="H24" s="1973"/>
      <c r="I24" s="1966">
        <v>2820</v>
      </c>
      <c r="J24" s="1974"/>
      <c r="K24" s="1973"/>
      <c r="L24" s="1973"/>
      <c r="M24" s="1966">
        <v>287</v>
      </c>
      <c r="N24" s="1974"/>
      <c r="O24" s="1973"/>
      <c r="P24" s="1973"/>
      <c r="Q24" s="1966">
        <v>287</v>
      </c>
    </row>
    <row r="25" spans="1:17" s="8" customFormat="1" ht="14.25">
      <c r="A25" s="11">
        <v>11</v>
      </c>
      <c r="B25" s="1102"/>
      <c r="C25" s="1973"/>
      <c r="D25" s="1973"/>
      <c r="E25" s="1966">
        <v>2809</v>
      </c>
      <c r="F25" s="1974"/>
      <c r="G25" s="1973"/>
      <c r="H25" s="1973"/>
      <c r="I25" s="1966">
        <v>2809</v>
      </c>
      <c r="J25" s="1974"/>
      <c r="K25" s="1973"/>
      <c r="L25" s="1973"/>
      <c r="M25" s="1966">
        <v>282</v>
      </c>
      <c r="N25" s="1974"/>
      <c r="O25" s="1973"/>
      <c r="P25" s="1973"/>
      <c r="Q25" s="1966">
        <v>282</v>
      </c>
    </row>
    <row r="26" spans="1:17" s="8" customFormat="1" ht="14.25">
      <c r="A26" s="11">
        <v>12</v>
      </c>
      <c r="B26" s="1102"/>
      <c r="C26" s="1973"/>
      <c r="D26" s="1973"/>
      <c r="E26" s="1966">
        <v>2835</v>
      </c>
      <c r="F26" s="1974"/>
      <c r="G26" s="1973"/>
      <c r="H26" s="1973"/>
      <c r="I26" s="1966">
        <v>2835</v>
      </c>
      <c r="J26" s="1974"/>
      <c r="K26" s="1973"/>
      <c r="L26" s="1973"/>
      <c r="M26" s="1966">
        <v>287</v>
      </c>
      <c r="N26" s="1974"/>
      <c r="O26" s="1973"/>
      <c r="P26" s="1973"/>
      <c r="Q26" s="1966">
        <v>287</v>
      </c>
    </row>
    <row r="27" spans="1:17" s="8" customFormat="1" ht="14.25">
      <c r="A27" s="11">
        <v>13</v>
      </c>
      <c r="B27" s="1102"/>
      <c r="C27" s="1973"/>
      <c r="D27" s="1973"/>
      <c r="E27" s="1966">
        <v>2851</v>
      </c>
      <c r="F27" s="1974"/>
      <c r="G27" s="1973"/>
      <c r="H27" s="1973"/>
      <c r="I27" s="1966">
        <v>2851</v>
      </c>
      <c r="J27" s="1974"/>
      <c r="K27" s="1973"/>
      <c r="L27" s="1973"/>
      <c r="M27" s="1966">
        <v>283</v>
      </c>
      <c r="N27" s="1974"/>
      <c r="O27" s="1973"/>
      <c r="P27" s="1973"/>
      <c r="Q27" s="1966">
        <v>283</v>
      </c>
    </row>
    <row r="28" spans="1:17" s="8" customFormat="1" ht="14.25">
      <c r="A28" s="11">
        <v>14</v>
      </c>
      <c r="B28" s="1102"/>
      <c r="C28" s="1973"/>
      <c r="D28" s="1973"/>
      <c r="E28" s="1966">
        <v>2845</v>
      </c>
      <c r="F28" s="1974"/>
      <c r="G28" s="1973"/>
      <c r="H28" s="1973"/>
      <c r="I28" s="1966">
        <v>2845</v>
      </c>
      <c r="J28" s="1974"/>
      <c r="K28" s="1973"/>
      <c r="L28" s="1973"/>
      <c r="M28" s="1966">
        <v>288</v>
      </c>
      <c r="N28" s="1974"/>
      <c r="O28" s="1973"/>
      <c r="P28" s="1973"/>
      <c r="Q28" s="1966">
        <v>288</v>
      </c>
    </row>
    <row r="29" spans="1:17" s="8" customFormat="1" ht="14.25">
      <c r="A29" s="11">
        <v>15</v>
      </c>
      <c r="B29" s="1102"/>
      <c r="C29" s="1973"/>
      <c r="D29" s="1973"/>
      <c r="E29" s="1966">
        <v>2874</v>
      </c>
      <c r="F29" s="1974"/>
      <c r="G29" s="1973"/>
      <c r="H29" s="1973"/>
      <c r="I29" s="1966">
        <v>2874</v>
      </c>
      <c r="J29" s="1974"/>
      <c r="K29" s="1973"/>
      <c r="L29" s="1973"/>
      <c r="M29" s="1966">
        <v>290</v>
      </c>
      <c r="N29" s="1974"/>
      <c r="O29" s="1973"/>
      <c r="P29" s="1973"/>
      <c r="Q29" s="1966">
        <v>290</v>
      </c>
    </row>
    <row r="30" spans="1:17" s="8" customFormat="1" ht="14.25">
      <c r="A30" s="11">
        <v>16</v>
      </c>
      <c r="B30" s="1102"/>
      <c r="C30" s="1973"/>
      <c r="D30" s="1973"/>
      <c r="E30" s="1966">
        <v>2834</v>
      </c>
      <c r="F30" s="1974"/>
      <c r="G30" s="1973"/>
      <c r="H30" s="1973"/>
      <c r="I30" s="1966">
        <v>2834</v>
      </c>
      <c r="J30" s="1974"/>
      <c r="K30" s="1973"/>
      <c r="L30" s="1973"/>
      <c r="M30" s="1966">
        <v>268</v>
      </c>
      <c r="N30" s="1974"/>
      <c r="O30" s="1973"/>
      <c r="P30" s="1973"/>
      <c r="Q30" s="1966">
        <v>268</v>
      </c>
    </row>
    <row r="31" spans="1:17" s="12" customFormat="1" ht="14.25">
      <c r="A31" s="11">
        <v>17</v>
      </c>
      <c r="B31" s="1102"/>
      <c r="C31" s="1973"/>
      <c r="D31" s="1973"/>
      <c r="E31" s="1966">
        <v>2819</v>
      </c>
      <c r="F31" s="1974"/>
      <c r="G31" s="1973"/>
      <c r="H31" s="1973"/>
      <c r="I31" s="1966">
        <v>2819</v>
      </c>
      <c r="J31" s="1974"/>
      <c r="K31" s="1973"/>
      <c r="L31" s="1973"/>
      <c r="M31" s="1966">
        <v>275</v>
      </c>
      <c r="N31" s="1974"/>
      <c r="O31" s="1973"/>
      <c r="P31" s="1973"/>
      <c r="Q31" s="1966">
        <v>275</v>
      </c>
    </row>
    <row r="32" spans="1:17" s="12" customFormat="1" ht="14.25">
      <c r="A32" s="11">
        <v>18</v>
      </c>
      <c r="B32" s="1102"/>
      <c r="C32" s="1973"/>
      <c r="D32" s="1973"/>
      <c r="E32" s="1966">
        <v>2869</v>
      </c>
      <c r="F32" s="1974"/>
      <c r="G32" s="1973"/>
      <c r="H32" s="1973"/>
      <c r="I32" s="1966">
        <v>2869</v>
      </c>
      <c r="J32" s="1974"/>
      <c r="K32" s="1973"/>
      <c r="L32" s="1973"/>
      <c r="M32" s="1966">
        <v>285</v>
      </c>
      <c r="N32" s="1974"/>
      <c r="O32" s="1973"/>
      <c r="P32" s="1973"/>
      <c r="Q32" s="1966">
        <v>285</v>
      </c>
    </row>
    <row r="33" spans="1:33" s="12" customFormat="1" ht="14.25">
      <c r="A33" s="11">
        <v>19</v>
      </c>
      <c r="B33" s="1102"/>
      <c r="C33" s="1973"/>
      <c r="D33" s="1973"/>
      <c r="E33" s="1966">
        <v>2798</v>
      </c>
      <c r="F33" s="1974"/>
      <c r="G33" s="1973"/>
      <c r="H33" s="1973"/>
      <c r="I33" s="1966">
        <v>2798</v>
      </c>
      <c r="J33" s="1974"/>
      <c r="K33" s="1973"/>
      <c r="L33" s="1973"/>
      <c r="M33" s="1966">
        <v>275</v>
      </c>
      <c r="N33" s="1974"/>
      <c r="O33" s="1973"/>
      <c r="P33" s="1973"/>
      <c r="Q33" s="1966">
        <v>275</v>
      </c>
    </row>
    <row r="34" spans="1:33" s="12" customFormat="1" ht="14.25">
      <c r="A34" s="11">
        <v>20</v>
      </c>
      <c r="B34" s="1102"/>
      <c r="C34" s="1973"/>
      <c r="D34" s="1973"/>
      <c r="E34" s="1966">
        <v>2645</v>
      </c>
      <c r="F34" s="1974"/>
      <c r="G34" s="1973"/>
      <c r="H34" s="1973"/>
      <c r="I34" s="1966">
        <v>2645</v>
      </c>
      <c r="J34" s="1974"/>
      <c r="K34" s="1973"/>
      <c r="L34" s="1973"/>
      <c r="M34" s="1966">
        <v>243</v>
      </c>
      <c r="N34" s="1974"/>
      <c r="O34" s="1973"/>
      <c r="P34" s="1973"/>
      <c r="Q34" s="1966">
        <v>243</v>
      </c>
    </row>
    <row r="35" spans="1:33" s="12" customFormat="1" ht="14.25">
      <c r="A35" s="11">
        <v>21</v>
      </c>
      <c r="B35" s="1102"/>
      <c r="C35" s="1973"/>
      <c r="D35" s="1973"/>
      <c r="E35" s="1966">
        <v>2262</v>
      </c>
      <c r="F35" s="1974"/>
      <c r="G35" s="1973"/>
      <c r="H35" s="1973"/>
      <c r="I35" s="1966">
        <v>2262</v>
      </c>
      <c r="J35" s="1974"/>
      <c r="K35" s="1973"/>
      <c r="L35" s="1973"/>
      <c r="M35" s="1966">
        <v>184</v>
      </c>
      <c r="N35" s="1974"/>
      <c r="O35" s="1973"/>
      <c r="P35" s="1973"/>
      <c r="Q35" s="1966">
        <v>184</v>
      </c>
    </row>
    <row r="36" spans="1:33" s="12" customFormat="1" ht="14.25">
      <c r="A36" s="11">
        <v>22</v>
      </c>
      <c r="B36" s="1102"/>
      <c r="C36" s="1973"/>
      <c r="D36" s="1973"/>
      <c r="E36" s="1966">
        <v>2112</v>
      </c>
      <c r="F36" s="1974"/>
      <c r="G36" s="1973"/>
      <c r="H36" s="1973"/>
      <c r="I36" s="1966">
        <v>2112</v>
      </c>
      <c r="J36" s="1974"/>
      <c r="K36" s="1973"/>
      <c r="L36" s="1973"/>
      <c r="M36" s="1966">
        <v>172</v>
      </c>
      <c r="N36" s="1974"/>
      <c r="O36" s="1973"/>
      <c r="P36" s="1973"/>
      <c r="Q36" s="1966">
        <v>172</v>
      </c>
    </row>
    <row r="37" spans="1:33" s="12" customFormat="1" ht="14.25">
      <c r="A37" s="11">
        <v>23</v>
      </c>
      <c r="B37" s="1115"/>
      <c r="C37" s="1973"/>
      <c r="D37" s="1973"/>
      <c r="E37" s="1966">
        <v>1816</v>
      </c>
      <c r="F37" s="1974"/>
      <c r="G37" s="1973"/>
      <c r="H37" s="1973"/>
      <c r="I37" s="1966">
        <v>1816</v>
      </c>
      <c r="J37" s="1974"/>
      <c r="K37" s="1973"/>
      <c r="L37" s="1973"/>
      <c r="M37" s="1966">
        <v>148</v>
      </c>
      <c r="N37" s="1974"/>
      <c r="O37" s="1973"/>
      <c r="P37" s="1973"/>
      <c r="Q37" s="1966">
        <v>148</v>
      </c>
    </row>
    <row r="38" spans="1:33" s="12" customFormat="1">
      <c r="A38" s="820" t="s">
        <v>19</v>
      </c>
      <c r="B38" s="1143"/>
      <c r="C38" s="1144"/>
      <c r="D38" s="1915"/>
      <c r="E38" s="1916">
        <f>SUM(E14:E37)</f>
        <v>54677</v>
      </c>
      <c r="F38" s="1144"/>
      <c r="G38" s="1144"/>
      <c r="H38" s="1144"/>
      <c r="I38" s="1916">
        <f>SUM(I14:I37)</f>
        <v>54677</v>
      </c>
      <c r="J38" s="1144"/>
      <c r="K38" s="1144"/>
      <c r="L38" s="1144"/>
      <c r="M38" s="1916">
        <f>SUM(M14:M37)</f>
        <v>5299</v>
      </c>
      <c r="N38" s="1144"/>
      <c r="O38" s="1144"/>
      <c r="P38" s="1144"/>
      <c r="Q38" s="1916">
        <f>SUM(Q14:Q37)</f>
        <v>5299</v>
      </c>
    </row>
    <row r="39" spans="1:33" s="1" customFormat="1" ht="12.75" customHeight="1">
      <c r="A39" s="1" t="s">
        <v>20</v>
      </c>
      <c r="R39" s="962"/>
      <c r="S39" s="962"/>
      <c r="T39" s="962"/>
      <c r="U39" s="962"/>
      <c r="V39" s="962"/>
      <c r="W39" s="962"/>
      <c r="X39" s="962"/>
      <c r="Y39" s="962"/>
      <c r="Z39" s="962"/>
      <c r="AA39" s="962"/>
      <c r="AB39" s="962"/>
      <c r="AC39" s="962"/>
      <c r="AD39" s="962"/>
      <c r="AE39" s="962"/>
      <c r="AF39" s="962"/>
      <c r="AG39" s="962"/>
    </row>
    <row r="40" spans="1:33" s="1" customFormat="1" ht="12.75" customHeight="1">
      <c r="A40" s="1" t="s">
        <v>21</v>
      </c>
      <c r="R40" s="962"/>
      <c r="S40" s="962"/>
      <c r="T40" s="962"/>
      <c r="U40" s="962"/>
      <c r="V40" s="962"/>
      <c r="W40" s="962"/>
      <c r="X40" s="962"/>
      <c r="Y40" s="962"/>
      <c r="Z40" s="962"/>
      <c r="AA40" s="962"/>
      <c r="AB40" s="962"/>
      <c r="AC40" s="962"/>
      <c r="AD40" s="962"/>
      <c r="AE40" s="962"/>
      <c r="AF40" s="962"/>
      <c r="AG40" s="962"/>
    </row>
    <row r="41" spans="1:33">
      <c r="A41" s="1" t="s">
        <v>563</v>
      </c>
      <c r="K41" s="1"/>
      <c r="L41" s="1"/>
      <c r="M41" s="1"/>
      <c r="N41" s="1"/>
      <c r="O41" s="1"/>
      <c r="P41" s="1"/>
      <c r="Q41" s="1"/>
      <c r="R41" s="963"/>
      <c r="S41" s="963"/>
      <c r="T41" s="963"/>
      <c r="U41" s="963"/>
      <c r="V41" s="963"/>
      <c r="W41" s="963"/>
      <c r="X41" s="963"/>
      <c r="Y41" s="963"/>
      <c r="Z41" s="963"/>
      <c r="AA41" s="963"/>
      <c r="AB41" s="963"/>
      <c r="AC41" s="963"/>
      <c r="AD41" s="963"/>
      <c r="AE41" s="963"/>
      <c r="AF41" s="963"/>
      <c r="AG41" s="963"/>
    </row>
    <row r="42" spans="1:33">
      <c r="A42" s="1" t="s">
        <v>23</v>
      </c>
      <c r="R42" s="963"/>
      <c r="S42" s="963"/>
      <c r="T42" s="963"/>
      <c r="U42" s="963"/>
      <c r="V42" s="963"/>
      <c r="W42" s="963"/>
      <c r="X42" s="963"/>
      <c r="Y42" s="963"/>
      <c r="Z42" s="963"/>
      <c r="AA42" s="963"/>
      <c r="AB42" s="963"/>
      <c r="AC42" s="963"/>
      <c r="AD42" s="963"/>
      <c r="AE42" s="963"/>
      <c r="AF42" s="963"/>
      <c r="AG42" s="963"/>
    </row>
    <row r="43" spans="1:33">
      <c r="R43" s="963"/>
      <c r="S43" s="963"/>
      <c r="T43" s="963"/>
      <c r="U43" s="963"/>
      <c r="V43" s="963"/>
      <c r="W43" s="963"/>
      <c r="X43" s="963"/>
      <c r="Y43" s="963"/>
      <c r="Z43" s="963"/>
      <c r="AA43" s="963"/>
      <c r="AB43" s="963"/>
      <c r="AC43" s="963"/>
      <c r="AD43" s="963"/>
      <c r="AE43" s="963"/>
      <c r="AF43" s="963"/>
      <c r="AG43" s="963"/>
    </row>
  </sheetData>
  <mergeCells count="19">
    <mergeCell ref="B11:C11"/>
    <mergeCell ref="N11:O11"/>
    <mergeCell ref="J11:K11"/>
    <mergeCell ref="A9:A12"/>
    <mergeCell ref="B2:F2"/>
    <mergeCell ref="A6:Q6"/>
    <mergeCell ref="A7:Q7"/>
    <mergeCell ref="B9:I9"/>
    <mergeCell ref="J9:Q9"/>
    <mergeCell ref="F11:G11"/>
    <mergeCell ref="J10:M10"/>
    <mergeCell ref="B10:E10"/>
    <mergeCell ref="F10:I10"/>
    <mergeCell ref="N10:Q10"/>
    <mergeCell ref="N1:Q1"/>
    <mergeCell ref="N2:Q2"/>
    <mergeCell ref="B5:C5"/>
    <mergeCell ref="B4:C4"/>
    <mergeCell ref="B1:F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>
    <tabColor theme="0"/>
  </sheetPr>
  <dimension ref="A1:AG47"/>
  <sheetViews>
    <sheetView topLeftCell="A4" zoomScale="85" zoomScaleNormal="85" workbookViewId="0">
      <selection activeCell="C34" sqref="C34"/>
    </sheetView>
  </sheetViews>
  <sheetFormatPr defaultColWidth="9.140625" defaultRowHeight="12.75"/>
  <cols>
    <col min="1" max="1" width="9.140625" style="472"/>
    <col min="2" max="2" width="13.7109375" style="473" customWidth="1"/>
    <col min="3" max="3" width="12.42578125" style="473" customWidth="1"/>
    <col min="4" max="4" width="13.7109375" style="473" customWidth="1"/>
    <col min="5" max="5" width="15" style="473" customWidth="1"/>
    <col min="6" max="6" width="14" style="473" customWidth="1"/>
    <col min="7" max="7" width="13" style="473" customWidth="1"/>
    <col min="8" max="8" width="9.140625" style="474"/>
    <col min="9" max="9" width="10.7109375" style="474" customWidth="1"/>
    <col min="10" max="10" width="12.7109375" style="474" customWidth="1"/>
    <col min="11" max="16384" width="9.140625" style="474"/>
  </cols>
  <sheetData>
    <row r="1" spans="1:33">
      <c r="B1" s="2796"/>
      <c r="C1" s="2796"/>
      <c r="D1" s="2796"/>
      <c r="E1" s="2796"/>
      <c r="F1" s="2796"/>
      <c r="G1" s="799" t="s">
        <v>171</v>
      </c>
      <c r="R1" s="961"/>
      <c r="S1" s="961"/>
      <c r="T1" s="961"/>
      <c r="U1" s="961"/>
      <c r="V1" s="961"/>
      <c r="W1" s="961"/>
      <c r="X1" s="961"/>
      <c r="Y1" s="961"/>
      <c r="Z1" s="961"/>
      <c r="AA1" s="961"/>
      <c r="AB1" s="961"/>
      <c r="AC1" s="961"/>
      <c r="AD1" s="961"/>
      <c r="AE1" s="961"/>
      <c r="AF1" s="961"/>
      <c r="AG1" s="961"/>
    </row>
    <row r="2" spans="1:33" ht="15.75">
      <c r="A2" s="1248"/>
      <c r="B2" s="2797" t="s">
        <v>110</v>
      </c>
      <c r="C2" s="2798"/>
      <c r="D2" s="2798"/>
      <c r="E2" s="2798"/>
      <c r="F2" s="2798"/>
      <c r="G2" s="1249"/>
      <c r="R2" s="961"/>
      <c r="S2" s="961"/>
      <c r="T2" s="961"/>
      <c r="U2" s="961"/>
      <c r="V2" s="961"/>
      <c r="W2" s="961"/>
      <c r="X2" s="961"/>
      <c r="Y2" s="961"/>
      <c r="Z2" s="961"/>
      <c r="AA2" s="961"/>
      <c r="AB2" s="961"/>
      <c r="AC2" s="961"/>
      <c r="AD2" s="961"/>
      <c r="AE2" s="961"/>
      <c r="AF2" s="961"/>
      <c r="AG2" s="961"/>
    </row>
    <row r="3" spans="1:33" ht="15.75">
      <c r="A3" s="1247"/>
      <c r="B3" s="475"/>
      <c r="C3" s="475"/>
      <c r="D3" s="475"/>
      <c r="E3" s="475"/>
      <c r="F3" s="475"/>
      <c r="G3" s="475"/>
      <c r="R3" s="961"/>
      <c r="S3" s="961"/>
      <c r="T3" s="961"/>
      <c r="U3" s="961"/>
      <c r="V3" s="961"/>
      <c r="W3" s="961"/>
      <c r="X3" s="961"/>
      <c r="Y3" s="961"/>
      <c r="Z3" s="961"/>
      <c r="AA3" s="961"/>
      <c r="AB3" s="961"/>
      <c r="AC3" s="961"/>
      <c r="AD3" s="961"/>
      <c r="AE3" s="961"/>
      <c r="AF3" s="961"/>
      <c r="AG3" s="961"/>
    </row>
    <row r="4" spans="1:33" ht="15.75">
      <c r="A4" s="2797" t="s">
        <v>669</v>
      </c>
      <c r="B4" s="2800"/>
      <c r="C4" s="2800"/>
      <c r="D4" s="2800"/>
      <c r="E4" s="2800"/>
      <c r="F4" s="2800"/>
      <c r="G4" s="2800"/>
      <c r="R4" s="961"/>
      <c r="S4" s="961"/>
      <c r="T4" s="961"/>
      <c r="U4" s="961"/>
      <c r="V4" s="961"/>
      <c r="W4" s="961"/>
      <c r="X4" s="961"/>
      <c r="Y4" s="961"/>
      <c r="Z4" s="961"/>
      <c r="AA4" s="961"/>
      <c r="AB4" s="961"/>
      <c r="AC4" s="961"/>
      <c r="AD4" s="961"/>
      <c r="AE4" s="961"/>
      <c r="AF4" s="961"/>
      <c r="AG4" s="961"/>
    </row>
    <row r="5" spans="1:33" ht="15.75">
      <c r="A5" s="1248"/>
      <c r="B5" s="2803"/>
      <c r="C5" s="2802"/>
      <c r="D5" s="1250"/>
      <c r="E5" s="1250"/>
      <c r="F5" s="1249"/>
      <c r="G5" s="1249"/>
      <c r="R5" s="961"/>
      <c r="S5" s="961"/>
      <c r="T5" s="961"/>
      <c r="U5" s="961"/>
      <c r="V5" s="961"/>
      <c r="W5" s="961"/>
      <c r="X5" s="961"/>
      <c r="Y5" s="961"/>
      <c r="Z5" s="961"/>
      <c r="AA5" s="961"/>
      <c r="AB5" s="961"/>
      <c r="AC5" s="961"/>
      <c r="AD5" s="961"/>
      <c r="AE5" s="961"/>
      <c r="AF5" s="961"/>
      <c r="AG5" s="961"/>
    </row>
    <row r="6" spans="1:33" ht="15.75">
      <c r="A6" s="2801" t="s">
        <v>406</v>
      </c>
      <c r="B6" s="2802"/>
      <c r="C6" s="2802"/>
      <c r="D6" s="2802"/>
      <c r="E6" s="2802"/>
      <c r="F6" s="2802"/>
      <c r="G6" s="2802"/>
      <c r="H6" s="870"/>
      <c r="I6" s="870"/>
      <c r="J6" s="870"/>
      <c r="K6" s="870"/>
      <c r="L6" s="870"/>
      <c r="M6" s="870"/>
      <c r="N6" s="870"/>
      <c r="O6" s="870"/>
      <c r="P6" s="870"/>
      <c r="Q6" s="870"/>
      <c r="R6" s="961"/>
      <c r="S6" s="961"/>
      <c r="T6" s="961"/>
      <c r="U6" s="961"/>
      <c r="V6" s="961"/>
      <c r="W6" s="961"/>
      <c r="X6" s="961"/>
      <c r="Y6" s="961"/>
      <c r="Z6" s="961"/>
      <c r="AA6" s="961"/>
      <c r="AB6" s="961"/>
      <c r="AC6" s="961"/>
      <c r="AD6" s="961"/>
      <c r="AE6" s="961"/>
      <c r="AF6" s="961"/>
      <c r="AG6" s="961"/>
    </row>
    <row r="7" spans="1:33" ht="9" customHeight="1">
      <c r="A7" s="1940" t="s">
        <v>677</v>
      </c>
      <c r="B7" s="1939"/>
      <c r="C7" s="1939"/>
      <c r="D7" s="1939"/>
      <c r="E7" s="1939"/>
      <c r="F7" s="1939"/>
      <c r="G7" s="1939"/>
      <c r="H7" s="870"/>
      <c r="I7" s="870"/>
      <c r="J7" s="870"/>
      <c r="K7" s="870"/>
      <c r="L7" s="870"/>
      <c r="M7" s="870"/>
      <c r="N7" s="870"/>
      <c r="O7" s="870"/>
      <c r="P7" s="870"/>
      <c r="Q7" s="870"/>
      <c r="R7" s="961"/>
      <c r="S7" s="961"/>
      <c r="T7" s="961"/>
      <c r="U7" s="961"/>
      <c r="V7" s="961"/>
      <c r="W7" s="961"/>
      <c r="X7" s="961"/>
      <c r="Y7" s="961"/>
      <c r="Z7" s="961"/>
      <c r="AA7" s="961"/>
      <c r="AB7" s="961"/>
      <c r="AC7" s="961"/>
      <c r="AD7" s="961"/>
      <c r="AE7" s="961"/>
      <c r="AF7" s="961"/>
      <c r="AG7" s="961"/>
    </row>
    <row r="8" spans="1:33" ht="15.75">
      <c r="A8" s="2797" t="s">
        <v>140</v>
      </c>
      <c r="B8" s="2798"/>
      <c r="C8" s="2798"/>
      <c r="D8" s="2798"/>
      <c r="E8" s="2798"/>
      <c r="F8" s="2798"/>
      <c r="G8" s="2798"/>
      <c r="R8" s="961"/>
      <c r="S8" s="961"/>
      <c r="T8" s="961"/>
      <c r="U8" s="961"/>
      <c r="V8" s="961"/>
      <c r="W8" s="961"/>
      <c r="X8" s="961"/>
      <c r="Y8" s="961"/>
      <c r="Z8" s="961"/>
      <c r="AA8" s="961"/>
      <c r="AB8" s="961"/>
      <c r="AC8" s="961"/>
      <c r="AD8" s="961"/>
      <c r="AE8" s="961"/>
      <c r="AF8" s="961"/>
      <c r="AG8" s="961"/>
    </row>
    <row r="9" spans="1:33">
      <c r="B9" s="476"/>
      <c r="C9" s="870"/>
      <c r="D9" s="870"/>
      <c r="E9" s="870"/>
      <c r="F9" s="870"/>
      <c r="G9" s="870"/>
      <c r="H9" s="870"/>
      <c r="I9" s="870"/>
      <c r="J9" s="961"/>
      <c r="K9" s="961"/>
      <c r="L9" s="961"/>
      <c r="M9" s="961"/>
      <c r="N9" s="961"/>
      <c r="O9" s="961"/>
      <c r="P9" s="961"/>
      <c r="Q9" s="961"/>
      <c r="R9" s="961"/>
      <c r="S9" s="961"/>
      <c r="T9" s="961"/>
      <c r="U9" s="961"/>
      <c r="V9" s="961"/>
      <c r="W9" s="961"/>
      <c r="X9" s="961"/>
      <c r="Y9" s="961"/>
      <c r="Z9" s="961"/>
      <c r="AA9" s="961"/>
      <c r="AB9" s="961"/>
      <c r="AC9" s="961"/>
      <c r="AD9" s="961"/>
      <c r="AE9" s="961"/>
      <c r="AF9" s="961"/>
      <c r="AG9" s="961"/>
    </row>
    <row r="10" spans="1:33" ht="15.75" customHeight="1">
      <c r="A10" s="2792" t="s">
        <v>111</v>
      </c>
      <c r="B10" s="2794" t="s">
        <v>10</v>
      </c>
      <c r="C10" s="2795"/>
      <c r="D10" s="2795"/>
      <c r="E10" s="2794" t="s">
        <v>11</v>
      </c>
      <c r="F10" s="2795"/>
      <c r="G10" s="2799"/>
      <c r="H10" s="870"/>
      <c r="I10" s="870"/>
      <c r="R10" s="961"/>
      <c r="S10" s="961"/>
      <c r="T10" s="961"/>
      <c r="U10" s="961"/>
      <c r="V10" s="961"/>
      <c r="W10" s="961"/>
      <c r="X10" s="961"/>
      <c r="Y10" s="961"/>
      <c r="Z10" s="961"/>
      <c r="AA10" s="961"/>
      <c r="AB10" s="961"/>
      <c r="AC10" s="961"/>
      <c r="AD10" s="961"/>
      <c r="AE10" s="961"/>
      <c r="AF10" s="961"/>
      <c r="AG10" s="961"/>
    </row>
    <row r="11" spans="1:33" s="478" customFormat="1" ht="72">
      <c r="A11" s="2793"/>
      <c r="B11" s="477" t="s">
        <v>112</v>
      </c>
      <c r="C11" s="477" t="s">
        <v>113</v>
      </c>
      <c r="D11" s="477" t="s">
        <v>114</v>
      </c>
      <c r="E11" s="477" t="s">
        <v>112</v>
      </c>
      <c r="F11" s="477" t="s">
        <v>113</v>
      </c>
      <c r="G11" s="477" t="s">
        <v>231</v>
      </c>
      <c r="J11" s="1127"/>
      <c r="K11" s="1127"/>
    </row>
    <row r="12" spans="1:33" s="480" customFormat="1" ht="12.75" customHeight="1">
      <c r="A12" s="1046">
        <v>1</v>
      </c>
      <c r="B12" s="479">
        <v>2</v>
      </c>
      <c r="C12" s="479">
        <v>3</v>
      </c>
      <c r="D12" s="479">
        <v>4</v>
      </c>
      <c r="E12" s="479">
        <v>5</v>
      </c>
      <c r="F12" s="479">
        <v>6</v>
      </c>
      <c r="G12" s="1045">
        <v>7</v>
      </c>
    </row>
    <row r="13" spans="1:33" s="480" customFormat="1" ht="13.5" customHeight="1">
      <c r="A13" s="782">
        <v>0</v>
      </c>
      <c r="B13" s="1943">
        <f>SUM('1:45'!E14,'1:45'!I14)</f>
        <v>59905.758867187513</v>
      </c>
      <c r="C13" s="1943"/>
      <c r="D13" s="1943">
        <f>B13</f>
        <v>59905.758867187513</v>
      </c>
      <c r="E13" s="1943">
        <f>SUM('1:45'!M14,'1:45'!Q14)</f>
        <v>14413.065789001465</v>
      </c>
      <c r="F13" s="1943"/>
      <c r="G13" s="2046">
        <f>E13</f>
        <v>14413.065789001465</v>
      </c>
      <c r="J13" s="2050"/>
      <c r="K13" s="2050"/>
    </row>
    <row r="14" spans="1:33" ht="15.95" customHeight="1">
      <c r="A14" s="782">
        <v>1</v>
      </c>
      <c r="B14" s="1943">
        <f>SUM('1:45'!E15,'1:45'!I15)</f>
        <v>54417.11560317994</v>
      </c>
      <c r="C14" s="1943"/>
      <c r="D14" s="1943">
        <f>B14</f>
        <v>54417.11560317994</v>
      </c>
      <c r="E14" s="1943">
        <f>SUM('1:45'!M15,'1:45'!Q15)</f>
        <v>13701.613392303467</v>
      </c>
      <c r="F14" s="1943"/>
      <c r="G14" s="1943">
        <f>E14</f>
        <v>13701.613392303467</v>
      </c>
      <c r="I14" s="921"/>
      <c r="J14" s="2051"/>
      <c r="K14" s="2052"/>
      <c r="R14" s="961"/>
      <c r="S14" s="961"/>
      <c r="T14" s="961"/>
      <c r="U14" s="961"/>
      <c r="V14" s="961"/>
      <c r="W14" s="961"/>
      <c r="X14" s="961"/>
      <c r="Y14" s="961"/>
      <c r="Z14" s="961"/>
      <c r="AA14" s="961"/>
      <c r="AB14" s="961"/>
      <c r="AC14" s="961"/>
      <c r="AD14" s="961"/>
      <c r="AE14" s="961"/>
      <c r="AF14" s="961"/>
      <c r="AG14" s="961"/>
    </row>
    <row r="15" spans="1:33" ht="15.95" customHeight="1">
      <c r="A15" s="782">
        <v>2</v>
      </c>
      <c r="B15" s="1943">
        <f>SUM('1:45'!E16,'1:45'!I16)</f>
        <v>50805.851882324219</v>
      </c>
      <c r="C15" s="1943"/>
      <c r="D15" s="1943">
        <f t="shared" ref="D15:D36" si="0">B15</f>
        <v>50805.851882324219</v>
      </c>
      <c r="E15" s="1943">
        <f>SUM('1:45'!M16,'1:45'!Q16)</f>
        <v>13297.604104644777</v>
      </c>
      <c r="F15" s="1943"/>
      <c r="G15" s="1943">
        <f t="shared" ref="G15:G36" si="1">E15</f>
        <v>13297.604104644777</v>
      </c>
      <c r="I15" s="921"/>
      <c r="J15" s="2051"/>
      <c r="K15" s="2052"/>
      <c r="R15" s="961"/>
      <c r="S15" s="961"/>
      <c r="T15" s="961"/>
      <c r="U15" s="961"/>
      <c r="V15" s="961"/>
      <c r="W15" s="961"/>
      <c r="X15" s="961"/>
      <c r="Y15" s="961"/>
      <c r="Z15" s="961"/>
      <c r="AA15" s="961"/>
      <c r="AB15" s="961"/>
      <c r="AC15" s="961"/>
      <c r="AD15" s="961"/>
      <c r="AE15" s="961"/>
      <c r="AF15" s="961"/>
      <c r="AG15" s="961"/>
    </row>
    <row r="16" spans="1:33" s="1366" customFormat="1" ht="15.95" customHeight="1">
      <c r="A16" s="1365">
        <v>3</v>
      </c>
      <c r="B16" s="1943">
        <f>SUM('1:45'!E17,'1:45'!I17)</f>
        <v>48914.256328796393</v>
      </c>
      <c r="C16" s="2047"/>
      <c r="D16" s="1943">
        <f t="shared" si="0"/>
        <v>48914.256328796393</v>
      </c>
      <c r="E16" s="1943">
        <f>SUM('1:45'!M17,'1:45'!Q17)</f>
        <v>12745.245760986329</v>
      </c>
      <c r="F16" s="2047"/>
      <c r="G16" s="1943">
        <f t="shared" si="1"/>
        <v>12745.245760986329</v>
      </c>
      <c r="I16" s="1367"/>
      <c r="J16" s="2053"/>
      <c r="K16" s="2054"/>
      <c r="R16" s="1368"/>
      <c r="S16" s="1368"/>
      <c r="T16" s="1368"/>
      <c r="U16" s="1368"/>
      <c r="V16" s="1368"/>
      <c r="W16" s="1368"/>
      <c r="X16" s="1368"/>
      <c r="Y16" s="1368"/>
      <c r="Z16" s="1368"/>
      <c r="AA16" s="1368"/>
      <c r="AB16" s="1368"/>
      <c r="AC16" s="1368"/>
      <c r="AD16" s="1368"/>
      <c r="AE16" s="1368"/>
      <c r="AF16" s="1368"/>
      <c r="AG16" s="1368"/>
    </row>
    <row r="17" spans="1:33" ht="15.95" customHeight="1">
      <c r="A17" s="782">
        <v>4</v>
      </c>
      <c r="B17" s="1943">
        <f>SUM('1:45'!E18,'1:45'!I18)</f>
        <v>48799.266245483392</v>
      </c>
      <c r="C17" s="1943"/>
      <c r="D17" s="1943">
        <f t="shared" si="0"/>
        <v>48799.266245483392</v>
      </c>
      <c r="E17" s="1943">
        <f>SUM('1:45'!M18,'1:45'!Q18)</f>
        <v>12885.467931068424</v>
      </c>
      <c r="F17" s="1943"/>
      <c r="G17" s="1943">
        <f t="shared" si="1"/>
        <v>12885.467931068424</v>
      </c>
      <c r="I17" s="921"/>
      <c r="J17" s="2051"/>
      <c r="K17" s="2052"/>
      <c r="R17" s="961"/>
      <c r="S17" s="961"/>
      <c r="T17" s="961"/>
      <c r="U17" s="961"/>
      <c r="V17" s="961"/>
      <c r="W17" s="961"/>
      <c r="X17" s="961"/>
      <c r="Y17" s="961"/>
      <c r="Z17" s="961"/>
      <c r="AA17" s="961"/>
      <c r="AB17" s="961"/>
      <c r="AC17" s="961"/>
      <c r="AD17" s="961"/>
      <c r="AE17" s="961"/>
      <c r="AF17" s="961"/>
      <c r="AG17" s="961"/>
    </row>
    <row r="18" spans="1:33" ht="15.95" customHeight="1">
      <c r="A18" s="782">
        <v>5</v>
      </c>
      <c r="B18" s="1943">
        <f>SUM('1:45'!E19,'1:45'!I19)</f>
        <v>52997.675026153578</v>
      </c>
      <c r="C18" s="1943"/>
      <c r="D18" s="1943">
        <f t="shared" si="0"/>
        <v>52997.675026153578</v>
      </c>
      <c r="E18" s="1943">
        <f>SUM('1:45'!M19,'1:45'!Q19)</f>
        <v>13070.842534103396</v>
      </c>
      <c r="F18" s="1943"/>
      <c r="G18" s="1943">
        <f t="shared" si="1"/>
        <v>13070.842534103396</v>
      </c>
      <c r="I18" s="921"/>
      <c r="J18" s="2051"/>
      <c r="K18" s="2052"/>
      <c r="R18" s="961"/>
      <c r="S18" s="961"/>
      <c r="T18" s="961"/>
      <c r="U18" s="961"/>
      <c r="V18" s="961"/>
      <c r="W18" s="961"/>
      <c r="X18" s="961"/>
      <c r="Y18" s="961"/>
      <c r="Z18" s="961"/>
      <c r="AA18" s="961"/>
      <c r="AB18" s="961"/>
      <c r="AC18" s="961"/>
      <c r="AD18" s="961"/>
      <c r="AE18" s="961"/>
      <c r="AF18" s="961"/>
      <c r="AG18" s="961"/>
    </row>
    <row r="19" spans="1:33" ht="15.95" customHeight="1">
      <c r="A19" s="782">
        <v>6</v>
      </c>
      <c r="B19" s="1943">
        <f>SUM('1:45'!E20,'1:45'!I20)</f>
        <v>63118.813988067617</v>
      </c>
      <c r="C19" s="1943"/>
      <c r="D19" s="1943">
        <f t="shared" si="0"/>
        <v>63118.813988067617</v>
      </c>
      <c r="E19" s="1943">
        <f>SUM('1:45'!M20,'1:45'!Q20)</f>
        <v>14142.400354537962</v>
      </c>
      <c r="F19" s="1943"/>
      <c r="G19" s="1943">
        <f t="shared" si="1"/>
        <v>14142.400354537962</v>
      </c>
      <c r="I19" s="921"/>
      <c r="J19" s="2051"/>
      <c r="K19" s="2052"/>
      <c r="R19" s="961"/>
      <c r="S19" s="961"/>
      <c r="T19" s="961"/>
      <c r="U19" s="961"/>
      <c r="V19" s="961"/>
      <c r="W19" s="961"/>
      <c r="X19" s="961"/>
      <c r="Y19" s="961"/>
      <c r="Z19" s="961"/>
      <c r="AA19" s="961"/>
      <c r="AB19" s="961"/>
      <c r="AC19" s="961"/>
      <c r="AD19" s="961"/>
      <c r="AE19" s="961"/>
      <c r="AF19" s="961"/>
      <c r="AG19" s="961"/>
    </row>
    <row r="20" spans="1:33" ht="15.95" customHeight="1">
      <c r="A20" s="782">
        <v>7</v>
      </c>
      <c r="B20" s="1943">
        <f>SUM('1:45'!E21,'1:45'!I21)</f>
        <v>73981.052121887216</v>
      </c>
      <c r="C20" s="1943"/>
      <c r="D20" s="1943">
        <f t="shared" si="0"/>
        <v>73981.052121887216</v>
      </c>
      <c r="E20" s="1943">
        <f>SUM('1:45'!M21,'1:45'!Q21)</f>
        <v>15327.562028930663</v>
      </c>
      <c r="F20" s="1943"/>
      <c r="G20" s="1943">
        <f t="shared" si="1"/>
        <v>15327.562028930663</v>
      </c>
      <c r="I20" s="921"/>
      <c r="J20" s="2051"/>
      <c r="K20" s="2052"/>
      <c r="R20" s="961"/>
      <c r="S20" s="961"/>
      <c r="T20" s="961"/>
      <c r="U20" s="961"/>
      <c r="V20" s="961"/>
      <c r="W20" s="961"/>
      <c r="X20" s="961"/>
      <c r="Y20" s="961"/>
      <c r="Z20" s="961"/>
      <c r="AA20" s="961"/>
      <c r="AB20" s="961"/>
      <c r="AC20" s="961"/>
      <c r="AD20" s="961"/>
      <c r="AE20" s="961"/>
      <c r="AF20" s="961"/>
      <c r="AG20" s="961"/>
    </row>
    <row r="21" spans="1:33" ht="15.95" customHeight="1">
      <c r="A21" s="782">
        <v>8</v>
      </c>
      <c r="B21" s="1943">
        <f>SUM('1:45'!E22,'1:45'!I22)</f>
        <v>85512.003842773469</v>
      </c>
      <c r="C21" s="1943"/>
      <c r="D21" s="1943">
        <f t="shared" si="0"/>
        <v>85512.003842773469</v>
      </c>
      <c r="E21" s="1943">
        <f>SUM('1:45'!M22,'1:45'!Q22)</f>
        <v>18488.220664062501</v>
      </c>
      <c r="F21" s="1943"/>
      <c r="G21" s="1943">
        <f t="shared" si="1"/>
        <v>18488.220664062501</v>
      </c>
      <c r="I21" s="921"/>
      <c r="J21" s="2051"/>
      <c r="K21" s="2052"/>
      <c r="R21" s="961"/>
      <c r="S21" s="961"/>
      <c r="T21" s="961"/>
      <c r="U21" s="961"/>
      <c r="V21" s="961"/>
      <c r="W21" s="961"/>
      <c r="X21" s="961"/>
      <c r="Y21" s="961"/>
      <c r="Z21" s="961"/>
      <c r="AA21" s="961"/>
      <c r="AB21" s="961"/>
      <c r="AC21" s="961"/>
      <c r="AD21" s="961"/>
      <c r="AE21" s="961"/>
      <c r="AF21" s="961"/>
      <c r="AG21" s="961"/>
    </row>
    <row r="22" spans="1:33" ht="15.95" customHeight="1">
      <c r="A22" s="782">
        <v>9</v>
      </c>
      <c r="B22" s="1943">
        <f>SUM('1:45'!E23,'1:45'!I23)</f>
        <v>93439.562098999013</v>
      </c>
      <c r="C22" s="1943"/>
      <c r="D22" s="1943">
        <f t="shared" si="0"/>
        <v>93439.562098999013</v>
      </c>
      <c r="E22" s="1943">
        <f>SUM('1:45'!M23,'1:45'!Q23)</f>
        <v>19814.323838806147</v>
      </c>
      <c r="F22" s="1943"/>
      <c r="G22" s="1943">
        <f t="shared" si="1"/>
        <v>19814.323838806147</v>
      </c>
      <c r="I22" s="921"/>
      <c r="J22" s="2051"/>
      <c r="K22" s="2052"/>
      <c r="R22" s="961"/>
      <c r="S22" s="961"/>
      <c r="T22" s="961"/>
      <c r="U22" s="961"/>
      <c r="V22" s="961"/>
      <c r="W22" s="961"/>
      <c r="X22" s="961"/>
      <c r="Y22" s="961"/>
      <c r="Z22" s="961"/>
      <c r="AA22" s="961"/>
      <c r="AB22" s="961"/>
      <c r="AC22" s="961"/>
      <c r="AD22" s="961"/>
      <c r="AE22" s="961"/>
      <c r="AF22" s="961"/>
      <c r="AG22" s="961"/>
    </row>
    <row r="23" spans="1:33" ht="15.95" customHeight="1">
      <c r="A23" s="782">
        <v>10</v>
      </c>
      <c r="B23" s="1943">
        <f>SUM('1:45'!E24,J11)</f>
        <v>47252.157370239249</v>
      </c>
      <c r="C23" s="1943"/>
      <c r="D23" s="1943">
        <f t="shared" si="0"/>
        <v>47252.157370239249</v>
      </c>
      <c r="E23" s="1943">
        <f>SUM('1:45'!M24,'1:45'!Q24)</f>
        <v>20860.193459472659</v>
      </c>
      <c r="F23" s="1943"/>
      <c r="G23" s="1943">
        <f t="shared" si="1"/>
        <v>20860.193459472659</v>
      </c>
      <c r="I23" s="921"/>
      <c r="J23" s="2051"/>
      <c r="K23" s="2052"/>
      <c r="R23" s="961"/>
      <c r="S23" s="961"/>
      <c r="T23" s="961"/>
      <c r="U23" s="961"/>
      <c r="V23" s="961"/>
      <c r="W23" s="961"/>
      <c r="X23" s="961"/>
      <c r="Y23" s="961"/>
      <c r="Z23" s="961"/>
      <c r="AA23" s="961"/>
      <c r="AB23" s="961"/>
      <c r="AC23" s="961"/>
      <c r="AD23" s="961"/>
      <c r="AE23" s="961"/>
      <c r="AF23" s="961"/>
      <c r="AG23" s="961"/>
    </row>
    <row r="24" spans="1:33" ht="15.95" customHeight="1">
      <c r="A24" s="782">
        <v>11</v>
      </c>
      <c r="B24" s="1943">
        <f>SUM('1:45'!E25,'1:45'!I25)</f>
        <v>95900.494924743631</v>
      </c>
      <c r="C24" s="1943"/>
      <c r="D24" s="1943">
        <f t="shared" si="0"/>
        <v>95900.494924743631</v>
      </c>
      <c r="E24" s="1943">
        <f>SUM('1:45'!M25,'1:45'!Q25)</f>
        <v>20829.286134307862</v>
      </c>
      <c r="F24" s="1943"/>
      <c r="G24" s="1943">
        <f t="shared" si="1"/>
        <v>20829.286134307862</v>
      </c>
      <c r="I24" s="921"/>
      <c r="J24" s="2051"/>
      <c r="K24" s="2052"/>
      <c r="R24" s="961"/>
      <c r="S24" s="961"/>
      <c r="T24" s="961"/>
      <c r="U24" s="961"/>
      <c r="V24" s="961"/>
      <c r="W24" s="961"/>
      <c r="X24" s="961"/>
      <c r="Y24" s="961"/>
      <c r="Z24" s="961"/>
      <c r="AA24" s="961"/>
      <c r="AB24" s="961"/>
      <c r="AC24" s="961"/>
      <c r="AD24" s="961"/>
      <c r="AE24" s="961"/>
      <c r="AF24" s="961"/>
      <c r="AG24" s="961"/>
    </row>
    <row r="25" spans="1:33" ht="15.95" customHeight="1">
      <c r="A25" s="782">
        <v>12</v>
      </c>
      <c r="B25" s="1943">
        <f>SUM('1:45'!E26,'1:45'!I26)</f>
        <v>96529.320667724591</v>
      </c>
      <c r="C25" s="1943"/>
      <c r="D25" s="1943">
        <f>B25</f>
        <v>96529.320667724591</v>
      </c>
      <c r="E25" s="1943">
        <f>SUM('1:45'!M26,'1:45'!Q26)</f>
        <v>20654.585937103271</v>
      </c>
      <c r="F25" s="1943"/>
      <c r="G25" s="1943">
        <f t="shared" si="1"/>
        <v>20654.585937103271</v>
      </c>
      <c r="I25" s="921"/>
      <c r="J25" s="2051"/>
      <c r="K25" s="2052"/>
      <c r="R25" s="961"/>
      <c r="S25" s="961"/>
      <c r="T25" s="961"/>
      <c r="U25" s="961"/>
      <c r="V25" s="961"/>
      <c r="W25" s="961"/>
      <c r="X25" s="961"/>
      <c r="Y25" s="961"/>
      <c r="Z25" s="961"/>
      <c r="AA25" s="961"/>
      <c r="AB25" s="961"/>
      <c r="AC25" s="961"/>
      <c r="AD25" s="961"/>
      <c r="AE25" s="961"/>
      <c r="AF25" s="961"/>
      <c r="AG25" s="961"/>
    </row>
    <row r="26" spans="1:33" ht="15.95" customHeight="1">
      <c r="A26" s="782">
        <v>13</v>
      </c>
      <c r="B26" s="1943">
        <f>SUM('1:45'!E27,'1:45'!I27)</f>
        <v>96865.057625000016</v>
      </c>
      <c r="C26" s="1943"/>
      <c r="D26" s="1943">
        <f t="shared" si="0"/>
        <v>96865.057625000016</v>
      </c>
      <c r="E26" s="1943">
        <f>SUM('1:45'!M27,'1:45'!Q27)</f>
        <v>20746.214300689699</v>
      </c>
      <c r="F26" s="1943"/>
      <c r="G26" s="1943">
        <f t="shared" si="1"/>
        <v>20746.214300689699</v>
      </c>
      <c r="I26" s="921"/>
      <c r="J26" s="2051"/>
      <c r="K26" s="2052"/>
      <c r="R26" s="961"/>
      <c r="S26" s="961"/>
      <c r="T26" s="961"/>
      <c r="U26" s="961"/>
      <c r="V26" s="961"/>
      <c r="W26" s="961"/>
      <c r="X26" s="961"/>
      <c r="Y26" s="961"/>
      <c r="Z26" s="961"/>
      <c r="AA26" s="961"/>
      <c r="AB26" s="961"/>
      <c r="AC26" s="961"/>
      <c r="AD26" s="961"/>
      <c r="AE26" s="961"/>
      <c r="AF26" s="961"/>
      <c r="AG26" s="961"/>
    </row>
    <row r="27" spans="1:33" ht="15.95" customHeight="1">
      <c r="A27" s="782">
        <v>14</v>
      </c>
      <c r="B27" s="1943">
        <f>SUM('1:45'!E28,'1:45'!I28)</f>
        <v>95577.426145751946</v>
      </c>
      <c r="C27" s="1943"/>
      <c r="D27" s="1943">
        <f t="shared" si="0"/>
        <v>95577.426145751946</v>
      </c>
      <c r="E27" s="1943">
        <f>SUM('1:45'!M28,'1:45'!Q28)</f>
        <v>20832.332743804935</v>
      </c>
      <c r="F27" s="1943"/>
      <c r="G27" s="1943">
        <f t="shared" si="1"/>
        <v>20832.332743804935</v>
      </c>
      <c r="I27" s="921"/>
      <c r="J27" s="2051"/>
      <c r="K27" s="2052"/>
      <c r="R27" s="961"/>
      <c r="S27" s="961"/>
      <c r="T27" s="961"/>
      <c r="U27" s="961"/>
      <c r="V27" s="961"/>
      <c r="W27" s="961"/>
      <c r="X27" s="961"/>
      <c r="Y27" s="961"/>
      <c r="Z27" s="961"/>
      <c r="AA27" s="961"/>
      <c r="AB27" s="961"/>
      <c r="AC27" s="961"/>
      <c r="AD27" s="961"/>
      <c r="AE27" s="961"/>
      <c r="AF27" s="961"/>
      <c r="AG27" s="961"/>
    </row>
    <row r="28" spans="1:33" ht="15.95" customHeight="1">
      <c r="A28" s="782">
        <v>15</v>
      </c>
      <c r="B28" s="1943">
        <f>SUM('1:45'!E29,'1:45'!I29)</f>
        <v>95186.777743469225</v>
      </c>
      <c r="C28" s="1943"/>
      <c r="D28" s="1943">
        <f t="shared" si="0"/>
        <v>95186.777743469225</v>
      </c>
      <c r="E28" s="1943">
        <f>SUM('1:45'!M29,'1:45'!Q29)</f>
        <v>20981.348776702882</v>
      </c>
      <c r="F28" s="1943"/>
      <c r="G28" s="1943">
        <f t="shared" si="1"/>
        <v>20981.348776702882</v>
      </c>
      <c r="I28" s="921"/>
      <c r="J28" s="2051"/>
      <c r="K28" s="2052"/>
      <c r="R28" s="961"/>
      <c r="S28" s="961"/>
      <c r="T28" s="961"/>
      <c r="U28" s="961"/>
      <c r="V28" s="961"/>
      <c r="W28" s="961"/>
      <c r="X28" s="961"/>
      <c r="Y28" s="961"/>
      <c r="Z28" s="961"/>
      <c r="AA28" s="961"/>
      <c r="AB28" s="961"/>
      <c r="AC28" s="961"/>
      <c r="AD28" s="961"/>
      <c r="AE28" s="961"/>
      <c r="AF28" s="961"/>
      <c r="AG28" s="961"/>
    </row>
    <row r="29" spans="1:33" ht="15.95" customHeight="1">
      <c r="A29" s="782">
        <v>16</v>
      </c>
      <c r="B29" s="1943">
        <f>SUM('1:45'!E30,'1:45'!I30)</f>
        <v>93709.881332763674</v>
      </c>
      <c r="C29" s="1943"/>
      <c r="D29" s="2049">
        <f t="shared" si="0"/>
        <v>93709.881332763674</v>
      </c>
      <c r="E29" s="1943">
        <f>SUM('1:45'!M30,'1:45'!Q30)</f>
        <v>20703.73305545043</v>
      </c>
      <c r="F29" s="1943"/>
      <c r="G29" s="1943">
        <f t="shared" si="1"/>
        <v>20703.73305545043</v>
      </c>
      <c r="I29" s="921"/>
      <c r="J29" s="2051"/>
      <c r="K29" s="2052"/>
      <c r="R29" s="961"/>
      <c r="S29" s="961"/>
      <c r="T29" s="961"/>
      <c r="U29" s="961"/>
      <c r="V29" s="961"/>
      <c r="W29" s="961"/>
      <c r="X29" s="961"/>
      <c r="Y29" s="961"/>
      <c r="Z29" s="961"/>
      <c r="AA29" s="961"/>
      <c r="AB29" s="961"/>
      <c r="AC29" s="961"/>
      <c r="AD29" s="961"/>
      <c r="AE29" s="961"/>
      <c r="AF29" s="961"/>
      <c r="AG29" s="961"/>
    </row>
    <row r="30" spans="1:33" ht="15.95" customHeight="1">
      <c r="A30" s="782">
        <v>17</v>
      </c>
      <c r="B30" s="1943">
        <f>SUM('1:45'!E31,'1:45'!I31)</f>
        <v>90280.277855834982</v>
      </c>
      <c r="C30" s="1943"/>
      <c r="D30" s="1943">
        <f t="shared" si="0"/>
        <v>90280.277855834982</v>
      </c>
      <c r="E30" s="1943">
        <f>SUM('1:45'!M31,'1:45'!Q31)</f>
        <v>19544.07415110779</v>
      </c>
      <c r="F30" s="1943"/>
      <c r="G30" s="1943">
        <f t="shared" si="1"/>
        <v>19544.07415110779</v>
      </c>
      <c r="I30" s="921"/>
      <c r="J30" s="2051"/>
      <c r="K30" s="2052"/>
      <c r="R30" s="961"/>
      <c r="S30" s="961"/>
      <c r="T30" s="961"/>
      <c r="U30" s="961"/>
      <c r="V30" s="961"/>
      <c r="W30" s="961"/>
      <c r="X30" s="961"/>
      <c r="Y30" s="961"/>
      <c r="Z30" s="961"/>
      <c r="AA30" s="961"/>
      <c r="AB30" s="961"/>
      <c r="AC30" s="961"/>
      <c r="AD30" s="961"/>
      <c r="AE30" s="961"/>
      <c r="AF30" s="961"/>
      <c r="AG30" s="961"/>
    </row>
    <row r="31" spans="1:33" ht="15.95" customHeight="1">
      <c r="A31" s="782">
        <v>18</v>
      </c>
      <c r="B31" s="1943">
        <f>SUM('1:45'!E32,'1:45'!I32)</f>
        <v>88670.49166699218</v>
      </c>
      <c r="C31" s="1943"/>
      <c r="D31" s="1943">
        <f t="shared" si="0"/>
        <v>88670.49166699218</v>
      </c>
      <c r="E31" s="1943">
        <f>SUM('1:45'!M32,'1:45'!Q32)</f>
        <v>18832.916112258914</v>
      </c>
      <c r="F31" s="1943"/>
      <c r="G31" s="1943">
        <f t="shared" si="1"/>
        <v>18832.916112258914</v>
      </c>
      <c r="I31" s="921"/>
      <c r="J31" s="2051"/>
      <c r="K31" s="2052"/>
      <c r="R31" s="961"/>
      <c r="S31" s="961"/>
      <c r="T31" s="961"/>
      <c r="U31" s="961"/>
      <c r="V31" s="961"/>
      <c r="W31" s="961"/>
      <c r="X31" s="961"/>
      <c r="Y31" s="961"/>
      <c r="Z31" s="961"/>
      <c r="AA31" s="961"/>
      <c r="AB31" s="961"/>
      <c r="AC31" s="961"/>
      <c r="AD31" s="961"/>
      <c r="AE31" s="961"/>
      <c r="AF31" s="961"/>
      <c r="AG31" s="961"/>
    </row>
    <row r="32" spans="1:33" ht="15.95" customHeight="1">
      <c r="A32" s="782">
        <v>19</v>
      </c>
      <c r="B32" s="1943">
        <f>SUM('1:45'!E33,'1:45'!I33)</f>
        <v>86850.965789245602</v>
      </c>
      <c r="C32" s="1943"/>
      <c r="D32" s="1943">
        <f t="shared" si="0"/>
        <v>86850.965789245602</v>
      </c>
      <c r="E32" s="1943">
        <f>SUM('1:45'!M33,'1:45'!Q33)</f>
        <v>18355.290354751589</v>
      </c>
      <c r="F32" s="1943"/>
      <c r="G32" s="1943">
        <f t="shared" si="1"/>
        <v>18355.290354751589</v>
      </c>
      <c r="I32" s="921"/>
      <c r="J32" s="2051"/>
      <c r="K32" s="2052"/>
      <c r="R32" s="961"/>
      <c r="S32" s="961"/>
      <c r="T32" s="961"/>
      <c r="U32" s="961"/>
      <c r="V32" s="961"/>
      <c r="W32" s="961"/>
      <c r="X32" s="961"/>
      <c r="Y32" s="961"/>
      <c r="Z32" s="961"/>
      <c r="AA32" s="961"/>
      <c r="AB32" s="961"/>
      <c r="AC32" s="961"/>
      <c r="AD32" s="961"/>
      <c r="AE32" s="961"/>
      <c r="AF32" s="961"/>
      <c r="AG32" s="961"/>
    </row>
    <row r="33" spans="1:33" ht="15.95" customHeight="1">
      <c r="A33" s="808">
        <v>20</v>
      </c>
      <c r="B33" s="1943">
        <f>SUM('1:45'!E34,'1:45'!I34)</f>
        <v>83973.459030822749</v>
      </c>
      <c r="C33" s="2048"/>
      <c r="D33" s="1943">
        <f t="shared" si="0"/>
        <v>83973.459030822749</v>
      </c>
      <c r="E33" s="1943">
        <f>SUM('1:45'!M34,'1:45'!Q34)</f>
        <v>17984.380205749512</v>
      </c>
      <c r="F33" s="2048"/>
      <c r="G33" s="1943">
        <f t="shared" si="1"/>
        <v>17984.380205749512</v>
      </c>
      <c r="I33" s="921"/>
      <c r="J33" s="2051"/>
      <c r="K33" s="2052"/>
      <c r="R33" s="961"/>
      <c r="S33" s="961"/>
      <c r="T33" s="961"/>
      <c r="U33" s="961"/>
      <c r="V33" s="961"/>
      <c r="W33" s="961"/>
      <c r="X33" s="961"/>
      <c r="Y33" s="961"/>
      <c r="Z33" s="961"/>
      <c r="AA33" s="961"/>
      <c r="AB33" s="961"/>
      <c r="AC33" s="961"/>
      <c r="AD33" s="961"/>
      <c r="AE33" s="961"/>
      <c r="AF33" s="961"/>
      <c r="AG33" s="961"/>
    </row>
    <row r="34" spans="1:33" ht="15.95" customHeight="1">
      <c r="A34" s="782">
        <v>21</v>
      </c>
      <c r="B34" s="1943">
        <f>SUM('1:45'!E35,'1:45'!I35)</f>
        <v>81014.686746398904</v>
      </c>
      <c r="C34" s="1943"/>
      <c r="D34" s="1943">
        <f t="shared" si="0"/>
        <v>81014.686746398904</v>
      </c>
      <c r="E34" s="1943">
        <f>SUM('1:45'!M35,'1:45'!Q35)</f>
        <v>16903.054189712522</v>
      </c>
      <c r="F34" s="1943"/>
      <c r="G34" s="1943">
        <f t="shared" si="1"/>
        <v>16903.054189712522</v>
      </c>
      <c r="I34" s="921"/>
      <c r="J34" s="2051"/>
      <c r="K34" s="2052"/>
      <c r="R34" s="961"/>
      <c r="S34" s="961"/>
      <c r="T34" s="961"/>
      <c r="U34" s="961"/>
      <c r="V34" s="961"/>
      <c r="W34" s="961"/>
      <c r="X34" s="961"/>
      <c r="Y34" s="961"/>
      <c r="Z34" s="961"/>
      <c r="AA34" s="961"/>
      <c r="AB34" s="961"/>
      <c r="AC34" s="961"/>
      <c r="AD34" s="961"/>
      <c r="AE34" s="961"/>
      <c r="AF34" s="961"/>
      <c r="AG34" s="961"/>
    </row>
    <row r="35" spans="1:33" ht="15.95" customHeight="1">
      <c r="A35" s="782">
        <v>22</v>
      </c>
      <c r="B35" s="1943">
        <f>SUM('1:45'!E36,'1:45'!I36)</f>
        <v>76913.574705352774</v>
      </c>
      <c r="C35" s="1943"/>
      <c r="D35" s="1943">
        <f t="shared" si="0"/>
        <v>76913.574705352774</v>
      </c>
      <c r="E35" s="1943">
        <f>SUM('1:45'!M36,'1:45'!Q36)</f>
        <v>16438.892832611084</v>
      </c>
      <c r="F35" s="1943"/>
      <c r="G35" s="1943">
        <f t="shared" si="1"/>
        <v>16438.892832611084</v>
      </c>
      <c r="I35" s="921"/>
      <c r="J35" s="2051"/>
      <c r="K35" s="2052"/>
      <c r="R35" s="961"/>
      <c r="S35" s="961"/>
      <c r="T35" s="961"/>
      <c r="U35" s="961"/>
      <c r="V35" s="961"/>
      <c r="W35" s="961"/>
      <c r="X35" s="961"/>
      <c r="Y35" s="961"/>
      <c r="Z35" s="961"/>
      <c r="AA35" s="961"/>
      <c r="AB35" s="961"/>
      <c r="AC35" s="961"/>
      <c r="AD35" s="961"/>
      <c r="AE35" s="961"/>
      <c r="AF35" s="961"/>
      <c r="AG35" s="961"/>
    </row>
    <row r="36" spans="1:33" ht="15.95" customHeight="1">
      <c r="A36" s="782">
        <v>23</v>
      </c>
      <c r="B36" s="1943">
        <f>SUM('1:45'!E37,'1:45'!I37)</f>
        <v>67262.486385375989</v>
      </c>
      <c r="C36" s="1943"/>
      <c r="D36" s="1943">
        <f t="shared" si="0"/>
        <v>67262.486385375989</v>
      </c>
      <c r="E36" s="1943">
        <f>SUM('1:45'!M37,'1:45'!Q37)</f>
        <v>15331.507736495971</v>
      </c>
      <c r="F36" s="1943"/>
      <c r="G36" s="1943">
        <f t="shared" si="1"/>
        <v>15331.507736495971</v>
      </c>
      <c r="I36" s="921"/>
      <c r="J36" s="2051"/>
      <c r="K36" s="2052"/>
      <c r="R36" s="961"/>
      <c r="S36" s="961"/>
      <c r="T36" s="961"/>
      <c r="U36" s="961"/>
      <c r="V36" s="961"/>
      <c r="W36" s="961"/>
      <c r="X36" s="961"/>
      <c r="Y36" s="961"/>
      <c r="Z36" s="961"/>
      <c r="AA36" s="961"/>
      <c r="AB36" s="961"/>
      <c r="AC36" s="961"/>
      <c r="AD36" s="961"/>
      <c r="AE36" s="961"/>
      <c r="AF36" s="961"/>
      <c r="AG36" s="961"/>
    </row>
    <row r="37" spans="1:33" ht="15.95" customHeight="1">
      <c r="A37" s="784" t="s">
        <v>19</v>
      </c>
      <c r="B37" s="785"/>
      <c r="C37" s="1510"/>
      <c r="D37" s="2055">
        <f>SUM(D13:D36)</f>
        <v>1827878.4139945679</v>
      </c>
      <c r="E37" s="2055"/>
      <c r="F37" s="2055"/>
      <c r="G37" s="2062">
        <f>SUM(G13:G36)</f>
        <v>416884.15638866427</v>
      </c>
      <c r="I37" s="921"/>
      <c r="J37" s="2060"/>
      <c r="K37" s="2061"/>
      <c r="L37" s="2060"/>
      <c r="M37" s="2061"/>
      <c r="R37" s="961"/>
      <c r="S37" s="961"/>
      <c r="T37" s="961"/>
      <c r="U37" s="961"/>
      <c r="V37" s="961"/>
      <c r="W37" s="961"/>
      <c r="X37" s="961"/>
      <c r="Y37" s="961"/>
      <c r="Z37" s="961"/>
      <c r="AA37" s="961"/>
      <c r="AB37" s="961"/>
      <c r="AC37" s="961"/>
      <c r="AD37" s="961"/>
      <c r="AE37" s="961"/>
      <c r="AF37" s="961"/>
      <c r="AG37" s="961"/>
    </row>
    <row r="38" spans="1:33">
      <c r="E38" s="1511"/>
      <c r="I38" s="921"/>
      <c r="R38" s="961"/>
      <c r="S38" s="961"/>
      <c r="T38" s="961"/>
      <c r="U38" s="961"/>
      <c r="V38" s="961"/>
      <c r="W38" s="961"/>
      <c r="X38" s="961"/>
      <c r="Y38" s="961"/>
      <c r="Z38" s="961"/>
      <c r="AA38" s="961"/>
      <c r="AB38" s="961"/>
      <c r="AC38" s="961"/>
      <c r="AD38" s="961"/>
      <c r="AE38" s="961"/>
      <c r="AF38" s="961"/>
      <c r="AG38" s="961"/>
    </row>
    <row r="39" spans="1:33" ht="14.25">
      <c r="A39" s="1128"/>
      <c r="B39" s="1129"/>
      <c r="C39" s="1130"/>
      <c r="D39" s="1129"/>
      <c r="E39" s="1129"/>
      <c r="F39" s="1130"/>
      <c r="G39" s="1129"/>
      <c r="J39" s="1126"/>
      <c r="R39" s="961"/>
      <c r="S39" s="961"/>
      <c r="T39" s="961"/>
      <c r="U39" s="961"/>
      <c r="V39" s="961"/>
      <c r="W39" s="961"/>
      <c r="X39" s="961"/>
      <c r="Y39" s="961"/>
      <c r="Z39" s="961"/>
      <c r="AA39" s="961"/>
      <c r="AB39" s="961"/>
      <c r="AC39" s="961"/>
      <c r="AD39" s="961"/>
      <c r="AE39" s="961"/>
      <c r="AF39" s="961"/>
      <c r="AG39" s="961"/>
    </row>
    <row r="40" spans="1:33" ht="15.75" customHeight="1">
      <c r="C40" s="803"/>
      <c r="D40" s="803"/>
      <c r="E40" s="803"/>
      <c r="F40" s="481"/>
      <c r="R40" s="961"/>
      <c r="S40" s="961"/>
      <c r="T40" s="961"/>
      <c r="U40" s="961"/>
      <c r="V40" s="961"/>
      <c r="W40" s="961"/>
      <c r="X40" s="961"/>
      <c r="Y40" s="961"/>
      <c r="Z40" s="961"/>
      <c r="AA40" s="961"/>
      <c r="AB40" s="961"/>
      <c r="AC40" s="961"/>
      <c r="AD40" s="961"/>
      <c r="AE40" s="961"/>
      <c r="AF40" s="961"/>
      <c r="AG40" s="961"/>
    </row>
    <row r="41" spans="1:33">
      <c r="A41" s="472" t="s">
        <v>563</v>
      </c>
      <c r="R41" s="961"/>
      <c r="S41" s="961"/>
      <c r="T41" s="961"/>
      <c r="U41" s="961"/>
      <c r="V41" s="961"/>
      <c r="W41" s="961"/>
      <c r="X41" s="961"/>
      <c r="Y41" s="961"/>
      <c r="Z41" s="961"/>
      <c r="AA41" s="961"/>
      <c r="AB41" s="961"/>
      <c r="AC41" s="961"/>
      <c r="AD41" s="961"/>
      <c r="AE41" s="961"/>
      <c r="AF41" s="961"/>
      <c r="AG41" s="961"/>
    </row>
    <row r="42" spans="1:33">
      <c r="R42" s="961"/>
      <c r="S42" s="961"/>
      <c r="T42" s="961"/>
      <c r="U42" s="961"/>
      <c r="V42" s="961"/>
      <c r="W42" s="961"/>
      <c r="X42" s="961"/>
      <c r="Y42" s="961"/>
      <c r="Z42" s="961"/>
      <c r="AA42" s="961"/>
      <c r="AB42" s="961"/>
      <c r="AC42" s="961"/>
      <c r="AD42" s="961"/>
      <c r="AE42" s="961"/>
      <c r="AF42" s="961"/>
      <c r="AG42" s="961"/>
    </row>
    <row r="43" spans="1:33">
      <c r="R43" s="961"/>
      <c r="S43" s="961"/>
      <c r="T43" s="961"/>
      <c r="U43" s="961"/>
      <c r="V43" s="961"/>
      <c r="W43" s="961"/>
      <c r="X43" s="961"/>
      <c r="Y43" s="961"/>
      <c r="Z43" s="961"/>
      <c r="AA43" s="961"/>
      <c r="AB43" s="961"/>
      <c r="AC43" s="961"/>
      <c r="AD43" s="961"/>
      <c r="AE43" s="961"/>
      <c r="AF43" s="961"/>
      <c r="AG43" s="961"/>
    </row>
    <row r="45" spans="1:33" ht="13.5">
      <c r="A45" s="2791"/>
      <c r="B45" s="2791"/>
    </row>
    <row r="46" spans="1:33" ht="13.5">
      <c r="A46" s="2789"/>
      <c r="B46" s="2790"/>
    </row>
    <row r="47" spans="1:33" hidden="1">
      <c r="D47" s="1131">
        <f>MAX(D14:D37)</f>
        <v>1827878.4139945679</v>
      </c>
      <c r="G47" s="1131">
        <f>MAX(G14:G37)</f>
        <v>416884.15638866427</v>
      </c>
    </row>
  </sheetData>
  <mergeCells count="11">
    <mergeCell ref="A46:B46"/>
    <mergeCell ref="A45:B45"/>
    <mergeCell ref="A10:A11"/>
    <mergeCell ref="B10:D10"/>
    <mergeCell ref="B1:F1"/>
    <mergeCell ref="B2:F2"/>
    <mergeCell ref="E10:G10"/>
    <mergeCell ref="A4:G4"/>
    <mergeCell ref="A6:G6"/>
    <mergeCell ref="A8:G8"/>
    <mergeCell ref="B5:C5"/>
  </mergeCells>
  <phoneticPr fontId="8" type="noConversion"/>
  <conditionalFormatting sqref="G14:G36">
    <cfRule type="cellIs" dxfId="11" priority="2" stopIfTrue="1" operator="equal">
      <formula>$G$47</formula>
    </cfRule>
  </conditionalFormatting>
  <conditionalFormatting sqref="D14:D37">
    <cfRule type="cellIs" dxfId="10" priority="3" stopIfTrue="1" operator="equal">
      <formula>$D$47</formula>
    </cfRule>
  </conditionalFormatting>
  <pageMargins left="0.6692913385826772" right="0.51181102362204722" top="0.59055118110236227" bottom="0.59055118110236227" header="0.51181102362204722" footer="0.51181102362204722"/>
  <pageSetup paperSize="9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>
    <tabColor rgb="FF92D050"/>
  </sheetPr>
  <dimension ref="A1:AG43"/>
  <sheetViews>
    <sheetView zoomScale="85" zoomScaleNormal="85" workbookViewId="0">
      <selection activeCell="C37" sqref="A37:C37"/>
    </sheetView>
  </sheetViews>
  <sheetFormatPr defaultColWidth="9.140625" defaultRowHeight="12.75"/>
  <cols>
    <col min="1" max="1" width="5.42578125" style="493" customWidth="1"/>
    <col min="2" max="3" width="11.28515625" style="493" customWidth="1"/>
    <col min="4" max="4" width="11.28515625" style="493" hidden="1" customWidth="1"/>
    <col min="5" max="7" width="11.28515625" style="493" customWidth="1"/>
    <col min="8" max="8" width="11.28515625" style="493" hidden="1" customWidth="1"/>
    <col min="9" max="11" width="11.28515625" style="493" customWidth="1"/>
    <col min="12" max="12" width="11.28515625" style="493" hidden="1" customWidth="1"/>
    <col min="13" max="15" width="11.28515625" style="493" customWidth="1"/>
    <col min="16" max="16" width="11.28515625" style="493" hidden="1" customWidth="1"/>
    <col min="17" max="17" width="11.28515625" style="493" customWidth="1"/>
    <col min="18" max="16384" width="9.140625" style="493"/>
  </cols>
  <sheetData>
    <row r="1" spans="1:33" s="482" customFormat="1" ht="18.75" customHeight="1">
      <c r="B1" s="2813" t="s">
        <v>405</v>
      </c>
      <c r="C1" s="2083"/>
      <c r="D1" s="2083"/>
      <c r="E1" s="2083"/>
      <c r="F1" s="2083"/>
      <c r="J1" s="799" t="s">
        <v>171</v>
      </c>
      <c r="N1" s="2804" t="s">
        <v>608</v>
      </c>
      <c r="O1" s="2804"/>
      <c r="P1" s="2804"/>
      <c r="Q1" s="2804"/>
      <c r="R1" s="959"/>
      <c r="S1" s="959"/>
      <c r="T1" s="959"/>
      <c r="U1" s="959"/>
      <c r="V1" s="959"/>
      <c r="W1" s="959"/>
      <c r="X1" s="959"/>
      <c r="Y1" s="959"/>
      <c r="Z1" s="959"/>
      <c r="AA1" s="959"/>
      <c r="AB1" s="959"/>
      <c r="AC1" s="959"/>
      <c r="AD1" s="959"/>
      <c r="AE1" s="959"/>
      <c r="AF1" s="959"/>
      <c r="AG1" s="959"/>
    </row>
    <row r="2" spans="1:33" s="482" customFormat="1" ht="10.5" customHeight="1">
      <c r="B2" s="2814" t="s">
        <v>1</v>
      </c>
      <c r="C2" s="2090"/>
      <c r="D2" s="2090"/>
      <c r="E2" s="2090"/>
      <c r="F2" s="2090"/>
      <c r="N2" s="2814" t="s">
        <v>2</v>
      </c>
      <c r="O2" s="2815"/>
      <c r="P2" s="2815"/>
      <c r="Q2" s="2815"/>
      <c r="R2" s="959"/>
      <c r="S2" s="959"/>
      <c r="T2" s="959"/>
      <c r="U2" s="959"/>
      <c r="V2" s="959"/>
      <c r="W2" s="959"/>
      <c r="X2" s="959"/>
      <c r="Y2" s="959"/>
      <c r="Z2" s="959"/>
      <c r="AA2" s="959"/>
      <c r="AB2" s="959"/>
      <c r="AC2" s="959"/>
      <c r="AD2" s="959"/>
      <c r="AE2" s="959"/>
      <c r="AF2" s="959"/>
      <c r="AG2" s="959"/>
    </row>
    <row r="3" spans="1:33" s="482" customFormat="1" ht="13.5" customHeight="1">
      <c r="B3" s="2819" t="s">
        <v>115</v>
      </c>
      <c r="C3" s="2819"/>
      <c r="N3" s="482" t="s">
        <v>3</v>
      </c>
      <c r="R3" s="959"/>
      <c r="S3" s="959"/>
      <c r="T3" s="959"/>
      <c r="U3" s="959"/>
      <c r="V3" s="959"/>
      <c r="W3" s="959"/>
      <c r="X3" s="959"/>
      <c r="Y3" s="959"/>
      <c r="Z3" s="959"/>
      <c r="AA3" s="959"/>
      <c r="AB3" s="959"/>
      <c r="AC3" s="959"/>
      <c r="AD3" s="959"/>
      <c r="AE3" s="959"/>
      <c r="AF3" s="959"/>
      <c r="AG3" s="959"/>
    </row>
    <row r="4" spans="1:33" s="482" customFormat="1" ht="15" customHeight="1">
      <c r="B4" s="2821" t="s">
        <v>4</v>
      </c>
      <c r="C4" s="2083"/>
      <c r="D4" s="484"/>
      <c r="E4" s="959"/>
      <c r="F4" s="959"/>
      <c r="G4" s="959"/>
      <c r="H4" s="959"/>
      <c r="I4" s="910" t="s">
        <v>5</v>
      </c>
      <c r="J4" s="483"/>
      <c r="K4" s="483"/>
      <c r="L4" s="483"/>
      <c r="O4" s="482" t="s">
        <v>607</v>
      </c>
      <c r="R4" s="959"/>
      <c r="S4" s="959"/>
      <c r="T4" s="959"/>
      <c r="U4" s="959"/>
      <c r="V4" s="959"/>
      <c r="W4" s="959"/>
      <c r="X4" s="959"/>
      <c r="Y4" s="959"/>
      <c r="Z4" s="959"/>
      <c r="AA4" s="959"/>
      <c r="AB4" s="959"/>
      <c r="AC4" s="959"/>
      <c r="AD4" s="959"/>
      <c r="AE4" s="959"/>
      <c r="AF4" s="959"/>
      <c r="AG4" s="959"/>
    </row>
    <row r="5" spans="1:33" s="482" customFormat="1" ht="9.75" customHeight="1">
      <c r="B5" s="2820" t="s">
        <v>7</v>
      </c>
      <c r="C5" s="2081"/>
      <c r="D5" s="483"/>
      <c r="E5" s="483"/>
      <c r="R5" s="959"/>
      <c r="S5" s="959"/>
      <c r="T5" s="959"/>
      <c r="U5" s="959"/>
      <c r="V5" s="959"/>
      <c r="W5" s="959"/>
      <c r="X5" s="959"/>
      <c r="Y5" s="959"/>
      <c r="Z5" s="959"/>
      <c r="AA5" s="959"/>
      <c r="AB5" s="959"/>
      <c r="AC5" s="959"/>
      <c r="AD5" s="959"/>
      <c r="AE5" s="959"/>
      <c r="AF5" s="959"/>
      <c r="AG5" s="959"/>
    </row>
    <row r="6" spans="1:33" s="482" customFormat="1" ht="12" customHeight="1">
      <c r="A6" s="2822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59"/>
      <c r="S6" s="959"/>
      <c r="T6" s="959"/>
      <c r="U6" s="959"/>
      <c r="V6" s="959"/>
      <c r="W6" s="959"/>
      <c r="X6" s="959"/>
      <c r="Y6" s="959"/>
      <c r="Z6" s="959"/>
      <c r="AA6" s="959"/>
      <c r="AB6" s="959"/>
      <c r="AC6" s="959"/>
      <c r="AD6" s="959"/>
      <c r="AE6" s="959"/>
      <c r="AF6" s="959"/>
      <c r="AG6" s="959"/>
    </row>
    <row r="7" spans="1:33" s="482" customFormat="1" ht="15.75">
      <c r="A7" s="2823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59"/>
      <c r="S7" s="959"/>
      <c r="T7" s="959"/>
      <c r="U7" s="959"/>
      <c r="V7" s="959"/>
      <c r="W7" s="959"/>
      <c r="X7" s="959"/>
      <c r="Y7" s="959"/>
      <c r="Z7" s="959"/>
      <c r="AA7" s="959"/>
      <c r="AB7" s="959"/>
      <c r="AC7" s="959"/>
      <c r="AD7" s="959"/>
      <c r="AE7" s="959"/>
      <c r="AF7" s="959"/>
      <c r="AG7" s="959"/>
    </row>
    <row r="8" spans="1:33" s="482" customFormat="1" ht="9" customHeight="1">
      <c r="A8" s="1268">
        <v>1640</v>
      </c>
      <c r="B8" s="1269">
        <v>411</v>
      </c>
      <c r="R8" s="959"/>
      <c r="S8" s="959"/>
      <c r="T8" s="959"/>
      <c r="U8" s="959"/>
      <c r="V8" s="959"/>
      <c r="W8" s="959"/>
      <c r="X8" s="959"/>
      <c r="Y8" s="959"/>
      <c r="Z8" s="959"/>
      <c r="AA8" s="959"/>
      <c r="AB8" s="959"/>
      <c r="AC8" s="959"/>
      <c r="AD8" s="959"/>
      <c r="AE8" s="959"/>
      <c r="AF8" s="959"/>
      <c r="AG8" s="959"/>
    </row>
    <row r="9" spans="1:33" s="482" customFormat="1">
      <c r="A9" s="2816" t="s">
        <v>9</v>
      </c>
      <c r="B9" s="2805" t="s">
        <v>10</v>
      </c>
      <c r="C9" s="2806"/>
      <c r="D9" s="2806"/>
      <c r="E9" s="2806"/>
      <c r="F9" s="2806"/>
      <c r="G9" s="2806"/>
      <c r="H9" s="2806"/>
      <c r="I9" s="2807"/>
      <c r="J9" s="2805" t="s">
        <v>11</v>
      </c>
      <c r="K9" s="2806"/>
      <c r="L9" s="2806"/>
      <c r="M9" s="2806"/>
      <c r="N9" s="2806"/>
      <c r="O9" s="2806"/>
      <c r="P9" s="2806"/>
      <c r="Q9" s="2807"/>
      <c r="R9" s="959"/>
      <c r="S9" s="959"/>
      <c r="T9" s="959"/>
      <c r="U9" s="959"/>
      <c r="V9" s="959"/>
      <c r="W9" s="959"/>
      <c r="X9" s="959"/>
      <c r="Y9" s="959"/>
      <c r="Z9" s="959"/>
      <c r="AA9" s="959"/>
      <c r="AB9" s="959"/>
      <c r="AC9" s="959"/>
      <c r="AD9" s="959"/>
      <c r="AE9" s="959"/>
      <c r="AF9" s="959"/>
      <c r="AG9" s="959"/>
    </row>
    <row r="10" spans="1:33" s="482" customFormat="1">
      <c r="A10" s="2817"/>
      <c r="B10" s="2810" t="s">
        <v>605</v>
      </c>
      <c r="C10" s="2811"/>
      <c r="D10" s="2811"/>
      <c r="E10" s="2812"/>
      <c r="F10" s="2808" t="s">
        <v>606</v>
      </c>
      <c r="G10" s="2097"/>
      <c r="H10" s="2097"/>
      <c r="I10" s="2098"/>
      <c r="J10" s="2810" t="s">
        <v>605</v>
      </c>
      <c r="K10" s="2811"/>
      <c r="L10" s="2811"/>
      <c r="M10" s="2812"/>
      <c r="N10" s="2808" t="s">
        <v>606</v>
      </c>
      <c r="O10" s="2097"/>
      <c r="P10" s="2097"/>
      <c r="Q10" s="2098"/>
      <c r="R10" s="959"/>
      <c r="S10" s="959"/>
      <c r="T10" s="959"/>
      <c r="U10" s="959"/>
      <c r="V10" s="959"/>
      <c r="W10" s="959"/>
      <c r="X10" s="959"/>
      <c r="Y10" s="959"/>
      <c r="Z10" s="959"/>
      <c r="AA10" s="959"/>
      <c r="AB10" s="959"/>
      <c r="AC10" s="959"/>
      <c r="AD10" s="959"/>
      <c r="AE10" s="959"/>
      <c r="AF10" s="959"/>
      <c r="AG10" s="959"/>
    </row>
    <row r="11" spans="1:33" s="482" customFormat="1">
      <c r="A11" s="2817"/>
      <c r="B11" s="2808" t="s">
        <v>14</v>
      </c>
      <c r="C11" s="2809"/>
      <c r="E11" s="486">
        <v>3000</v>
      </c>
      <c r="F11" s="2808" t="s">
        <v>14</v>
      </c>
      <c r="G11" s="2809"/>
      <c r="H11" s="485"/>
      <c r="I11" s="486">
        <v>1500</v>
      </c>
      <c r="J11" s="2808" t="s">
        <v>14</v>
      </c>
      <c r="K11" s="2809"/>
      <c r="L11" s="485"/>
      <c r="M11" s="486">
        <v>3000</v>
      </c>
      <c r="N11" s="2808" t="s">
        <v>14</v>
      </c>
      <c r="O11" s="2809"/>
      <c r="P11" s="485"/>
      <c r="Q11" s="486">
        <v>1500</v>
      </c>
      <c r="R11" s="959"/>
      <c r="S11" s="959"/>
      <c r="T11" s="959"/>
      <c r="U11" s="959"/>
      <c r="V11" s="959"/>
      <c r="W11" s="959"/>
      <c r="X11" s="959"/>
      <c r="Y11" s="959"/>
      <c r="Z11" s="959"/>
      <c r="AA11" s="959"/>
      <c r="AB11" s="959"/>
      <c r="AC11" s="959"/>
      <c r="AD11" s="959"/>
      <c r="AE11" s="959"/>
      <c r="AF11" s="959"/>
      <c r="AG11" s="959"/>
    </row>
    <row r="12" spans="1:33" s="488" customFormat="1" ht="35.25" customHeight="1">
      <c r="A12" s="2818"/>
      <c r="B12" s="487" t="s">
        <v>16</v>
      </c>
      <c r="C12" s="487" t="s">
        <v>17</v>
      </c>
      <c r="D12" s="487"/>
      <c r="E12" s="487" t="s">
        <v>18</v>
      </c>
      <c r="F12" s="487" t="s">
        <v>16</v>
      </c>
      <c r="G12" s="487" t="s">
        <v>17</v>
      </c>
      <c r="H12" s="487"/>
      <c r="I12" s="487" t="s">
        <v>18</v>
      </c>
      <c r="J12" s="487" t="s">
        <v>16</v>
      </c>
      <c r="K12" s="487" t="s">
        <v>17</v>
      </c>
      <c r="L12" s="487"/>
      <c r="M12" s="487" t="s">
        <v>18</v>
      </c>
      <c r="N12" s="487" t="s">
        <v>16</v>
      </c>
      <c r="O12" s="487" t="s">
        <v>17</v>
      </c>
      <c r="P12" s="487"/>
      <c r="Q12" s="487" t="s">
        <v>18</v>
      </c>
    </row>
    <row r="13" spans="1:33" s="490" customFormat="1" ht="11.25">
      <c r="A13" s="489">
        <v>1</v>
      </c>
      <c r="B13" s="489">
        <v>2</v>
      </c>
      <c r="C13" s="489">
        <v>3</v>
      </c>
      <c r="D13" s="489"/>
      <c r="E13" s="489">
        <v>4</v>
      </c>
      <c r="F13" s="489">
        <v>5</v>
      </c>
      <c r="G13" s="489">
        <v>6</v>
      </c>
      <c r="H13" s="489"/>
      <c r="I13" s="489">
        <v>7</v>
      </c>
      <c r="J13" s="489">
        <v>8</v>
      </c>
      <c r="K13" s="489">
        <v>9</v>
      </c>
      <c r="L13" s="489"/>
      <c r="M13" s="489">
        <v>10</v>
      </c>
      <c r="N13" s="489">
        <v>11</v>
      </c>
      <c r="O13" s="489">
        <v>12</v>
      </c>
      <c r="P13" s="489"/>
      <c r="Q13" s="489">
        <v>13</v>
      </c>
    </row>
    <row r="14" spans="1:33" s="488" customFormat="1" ht="15">
      <c r="A14" s="491">
        <v>0</v>
      </c>
      <c r="B14" s="793"/>
      <c r="C14" s="1646"/>
      <c r="D14" s="1646"/>
      <c r="E14" s="1781">
        <v>159</v>
      </c>
      <c r="F14" s="1646"/>
      <c r="G14" s="1646"/>
      <c r="H14" s="1646"/>
      <c r="I14" s="1781">
        <v>174.3</v>
      </c>
      <c r="J14" s="1648"/>
      <c r="K14" s="1646"/>
      <c r="L14" s="1646"/>
      <c r="M14" s="1781">
        <v>89</v>
      </c>
      <c r="N14" s="1981"/>
      <c r="O14" s="1981"/>
      <c r="P14" s="1981"/>
      <c r="Q14" s="1966">
        <v>103.65</v>
      </c>
    </row>
    <row r="15" spans="1:33" s="1364" customFormat="1" ht="15">
      <c r="A15" s="1363">
        <v>1</v>
      </c>
      <c r="B15" s="793"/>
      <c r="C15" s="1646"/>
      <c r="D15" s="1646"/>
      <c r="E15" s="1781">
        <v>136</v>
      </c>
      <c r="F15" s="1646"/>
      <c r="G15" s="1646"/>
      <c r="H15" s="1646"/>
      <c r="I15" s="1781">
        <v>165.6</v>
      </c>
      <c r="J15" s="1648"/>
      <c r="K15" s="1646"/>
      <c r="L15" s="1646"/>
      <c r="M15" s="1781">
        <v>81</v>
      </c>
      <c r="N15" s="1981"/>
      <c r="O15" s="1981"/>
      <c r="P15" s="1981"/>
      <c r="Q15" s="1966">
        <v>101.1</v>
      </c>
    </row>
    <row r="16" spans="1:33" s="488" customFormat="1" ht="15">
      <c r="A16" s="491">
        <v>2</v>
      </c>
      <c r="B16" s="793"/>
      <c r="C16" s="1646"/>
      <c r="D16" s="1646"/>
      <c r="E16" s="1781">
        <v>121</v>
      </c>
      <c r="F16" s="1646"/>
      <c r="G16" s="1646"/>
      <c r="H16" s="1646"/>
      <c r="I16" s="1781">
        <v>150.30000000000001</v>
      </c>
      <c r="J16" s="1648"/>
      <c r="K16" s="1646"/>
      <c r="L16" s="1646"/>
      <c r="M16" s="1781">
        <v>75</v>
      </c>
      <c r="N16" s="1981"/>
      <c r="O16" s="1981"/>
      <c r="P16" s="1981"/>
      <c r="Q16" s="1966">
        <v>98.25</v>
      </c>
    </row>
    <row r="17" spans="1:17" s="488" customFormat="1" ht="15">
      <c r="A17" s="491">
        <v>3</v>
      </c>
      <c r="B17" s="793"/>
      <c r="C17" s="1646"/>
      <c r="D17" s="1646"/>
      <c r="E17" s="1781">
        <v>118</v>
      </c>
      <c r="F17" s="1646"/>
      <c r="G17" s="1646"/>
      <c r="H17" s="1646"/>
      <c r="I17" s="1781">
        <v>145.64999999999998</v>
      </c>
      <c r="J17" s="1648"/>
      <c r="K17" s="1646"/>
      <c r="L17" s="1646"/>
      <c r="M17" s="1781">
        <v>74</v>
      </c>
      <c r="N17" s="1981"/>
      <c r="O17" s="1981"/>
      <c r="P17" s="1981"/>
      <c r="Q17" s="1966">
        <v>94.8</v>
      </c>
    </row>
    <row r="18" spans="1:17" s="488" customFormat="1" ht="15">
      <c r="A18" s="491">
        <v>4</v>
      </c>
      <c r="B18" s="793"/>
      <c r="C18" s="1646"/>
      <c r="D18" s="1646"/>
      <c r="E18" s="1781">
        <v>118</v>
      </c>
      <c r="F18" s="1646"/>
      <c r="G18" s="1646"/>
      <c r="H18" s="1646"/>
      <c r="I18" s="1781">
        <v>144.44999999999999</v>
      </c>
      <c r="J18" s="1648"/>
      <c r="K18" s="1646"/>
      <c r="L18" s="1646"/>
      <c r="M18" s="1781">
        <v>73</v>
      </c>
      <c r="N18" s="1981"/>
      <c r="O18" s="1981"/>
      <c r="P18" s="1981"/>
      <c r="Q18" s="1966">
        <v>92.1</v>
      </c>
    </row>
    <row r="19" spans="1:17" s="488" customFormat="1" ht="15">
      <c r="A19" s="491">
        <v>5</v>
      </c>
      <c r="B19" s="793"/>
      <c r="C19" s="1646"/>
      <c r="D19" s="1646"/>
      <c r="E19" s="1781">
        <v>148</v>
      </c>
      <c r="F19" s="1646"/>
      <c r="G19" s="1646"/>
      <c r="H19" s="1646"/>
      <c r="I19" s="1781">
        <v>160.05000000000001</v>
      </c>
      <c r="J19" s="1648"/>
      <c r="K19" s="1646"/>
      <c r="L19" s="1646"/>
      <c r="M19" s="1781">
        <v>76</v>
      </c>
      <c r="N19" s="1981"/>
      <c r="O19" s="1981"/>
      <c r="P19" s="1981"/>
      <c r="Q19" s="1966">
        <v>93.449999999999989</v>
      </c>
    </row>
    <row r="20" spans="1:17" s="488" customFormat="1" ht="15">
      <c r="A20" s="491">
        <v>6</v>
      </c>
      <c r="B20" s="793"/>
      <c r="C20" s="1646"/>
      <c r="D20" s="1646"/>
      <c r="E20" s="1781">
        <v>179</v>
      </c>
      <c r="F20" s="1646"/>
      <c r="G20" s="1646"/>
      <c r="H20" s="1646"/>
      <c r="I20" s="1781">
        <v>182.25</v>
      </c>
      <c r="J20" s="1648"/>
      <c r="K20" s="1646"/>
      <c r="L20" s="1646"/>
      <c r="M20" s="1781">
        <v>79</v>
      </c>
      <c r="N20" s="1981"/>
      <c r="O20" s="1981"/>
      <c r="P20" s="1981"/>
      <c r="Q20" s="1966">
        <v>96.45</v>
      </c>
    </row>
    <row r="21" spans="1:17" s="488" customFormat="1" ht="15">
      <c r="A21" s="491">
        <v>7</v>
      </c>
      <c r="B21" s="793"/>
      <c r="C21" s="1646"/>
      <c r="D21" s="1646"/>
      <c r="E21" s="1781">
        <v>205</v>
      </c>
      <c r="F21" s="1646"/>
      <c r="G21" s="1646"/>
      <c r="H21" s="1646"/>
      <c r="I21" s="1781">
        <v>217.5</v>
      </c>
      <c r="J21" s="1648"/>
      <c r="K21" s="1646"/>
      <c r="L21" s="1646"/>
      <c r="M21" s="1781">
        <v>88</v>
      </c>
      <c r="N21" s="1981"/>
      <c r="O21" s="1981"/>
      <c r="P21" s="1981"/>
      <c r="Q21" s="1966">
        <v>101.25</v>
      </c>
    </row>
    <row r="22" spans="1:17" s="488" customFormat="1" ht="15">
      <c r="A22" s="491">
        <v>8</v>
      </c>
      <c r="B22" s="793"/>
      <c r="C22" s="1646"/>
      <c r="D22" s="1646"/>
      <c r="E22" s="1781">
        <v>251</v>
      </c>
      <c r="F22" s="1646"/>
      <c r="G22" s="1646"/>
      <c r="H22" s="1646"/>
      <c r="I22" s="1781">
        <v>251.54999999999998</v>
      </c>
      <c r="J22" s="1648"/>
      <c r="K22" s="1646"/>
      <c r="L22" s="1646"/>
      <c r="M22" s="1781">
        <v>91</v>
      </c>
      <c r="N22" s="1981"/>
      <c r="O22" s="1981"/>
      <c r="P22" s="1981"/>
      <c r="Q22" s="1966">
        <v>121.65</v>
      </c>
    </row>
    <row r="23" spans="1:17" s="488" customFormat="1" ht="15">
      <c r="A23" s="491">
        <v>9</v>
      </c>
      <c r="B23" s="793"/>
      <c r="C23" s="1646"/>
      <c r="D23" s="1646"/>
      <c r="E23" s="1781">
        <v>268</v>
      </c>
      <c r="F23" s="1646"/>
      <c r="G23" s="1646"/>
      <c r="H23" s="1646"/>
      <c r="I23" s="1781">
        <v>231.89999999999998</v>
      </c>
      <c r="J23" s="1648"/>
      <c r="K23" s="1646"/>
      <c r="L23" s="1646"/>
      <c r="M23" s="1781">
        <v>103</v>
      </c>
      <c r="N23" s="1981"/>
      <c r="O23" s="1981"/>
      <c r="P23" s="1981"/>
      <c r="Q23" s="1966">
        <v>128.4</v>
      </c>
    </row>
    <row r="24" spans="1:17" s="488" customFormat="1" ht="15">
      <c r="A24" s="491">
        <v>10</v>
      </c>
      <c r="B24" s="793"/>
      <c r="C24" s="1646"/>
      <c r="D24" s="1646"/>
      <c r="E24" s="1781">
        <v>266</v>
      </c>
      <c r="F24" s="1646"/>
      <c r="G24" s="1646"/>
      <c r="H24" s="1646"/>
      <c r="I24" s="1781">
        <v>217.5</v>
      </c>
      <c r="J24" s="1648"/>
      <c r="K24" s="1646"/>
      <c r="L24" s="1646"/>
      <c r="M24" s="1781">
        <v>110</v>
      </c>
      <c r="N24" s="1981"/>
      <c r="O24" s="1981"/>
      <c r="P24" s="1981"/>
      <c r="Q24" s="1966">
        <v>126.15</v>
      </c>
    </row>
    <row r="25" spans="1:17" s="488" customFormat="1" ht="15">
      <c r="A25" s="491">
        <v>11</v>
      </c>
      <c r="B25" s="793"/>
      <c r="C25" s="1646"/>
      <c r="D25" s="1646"/>
      <c r="E25" s="1781">
        <v>254</v>
      </c>
      <c r="F25" s="1646"/>
      <c r="G25" s="1646"/>
      <c r="H25" s="1646"/>
      <c r="I25" s="1781">
        <v>231.45</v>
      </c>
      <c r="J25" s="1648"/>
      <c r="K25" s="1646"/>
      <c r="L25" s="1646"/>
      <c r="M25" s="1781">
        <v>103</v>
      </c>
      <c r="N25" s="1981"/>
      <c r="O25" s="1981"/>
      <c r="P25" s="1981"/>
      <c r="Q25" s="1966">
        <v>130.20000000000002</v>
      </c>
    </row>
    <row r="26" spans="1:17" s="488" customFormat="1" ht="15">
      <c r="A26" s="491">
        <v>12</v>
      </c>
      <c r="B26" s="793"/>
      <c r="C26" s="1646"/>
      <c r="D26" s="1646"/>
      <c r="E26" s="1781">
        <v>256</v>
      </c>
      <c r="F26" s="1646"/>
      <c r="G26" s="1646"/>
      <c r="H26" s="1646"/>
      <c r="I26" s="1781">
        <v>215.39999999999998</v>
      </c>
      <c r="J26" s="1648"/>
      <c r="K26" s="1646"/>
      <c r="L26" s="1646"/>
      <c r="M26" s="1781">
        <v>105</v>
      </c>
      <c r="N26" s="1981"/>
      <c r="O26" s="1981"/>
      <c r="P26" s="1981"/>
      <c r="Q26" s="1966">
        <v>114.29999999999998</v>
      </c>
    </row>
    <row r="27" spans="1:17" s="488" customFormat="1" ht="15">
      <c r="A27" s="491">
        <v>13</v>
      </c>
      <c r="B27" s="793"/>
      <c r="C27" s="1646"/>
      <c r="D27" s="1646"/>
      <c r="E27" s="1781">
        <v>252</v>
      </c>
      <c r="F27" s="1646"/>
      <c r="G27" s="1646"/>
      <c r="H27" s="1646"/>
      <c r="I27" s="1781">
        <v>220.34999999999997</v>
      </c>
      <c r="J27" s="1648"/>
      <c r="K27" s="1646"/>
      <c r="L27" s="1646"/>
      <c r="M27" s="1781">
        <v>95</v>
      </c>
      <c r="N27" s="1981"/>
      <c r="O27" s="1981"/>
      <c r="P27" s="1981"/>
      <c r="Q27" s="1966">
        <v>115.2</v>
      </c>
    </row>
    <row r="28" spans="1:17" s="488" customFormat="1" ht="15">
      <c r="A28" s="491">
        <v>14</v>
      </c>
      <c r="B28" s="793"/>
      <c r="C28" s="1646"/>
      <c r="D28" s="1646"/>
      <c r="E28" s="1781">
        <v>248</v>
      </c>
      <c r="F28" s="1646"/>
      <c r="G28" s="1646"/>
      <c r="H28" s="1646"/>
      <c r="I28" s="1781">
        <v>223.8</v>
      </c>
      <c r="J28" s="1648"/>
      <c r="K28" s="1646"/>
      <c r="L28" s="1646"/>
      <c r="M28" s="1781">
        <v>99</v>
      </c>
      <c r="N28" s="1981"/>
      <c r="O28" s="1981"/>
      <c r="P28" s="1981"/>
      <c r="Q28" s="1966">
        <v>121.35</v>
      </c>
    </row>
    <row r="29" spans="1:17" s="488" customFormat="1" ht="15">
      <c r="A29" s="491">
        <v>15</v>
      </c>
      <c r="B29" s="793"/>
      <c r="C29" s="1646"/>
      <c r="D29" s="1646"/>
      <c r="E29" s="1781">
        <v>239</v>
      </c>
      <c r="F29" s="1646"/>
      <c r="G29" s="1646"/>
      <c r="H29" s="1646"/>
      <c r="I29" s="1781">
        <v>214.79999999999998</v>
      </c>
      <c r="J29" s="1648"/>
      <c r="K29" s="1646"/>
      <c r="L29" s="1646"/>
      <c r="M29" s="1781">
        <v>106</v>
      </c>
      <c r="N29" s="1981"/>
      <c r="O29" s="1981"/>
      <c r="P29" s="1981"/>
      <c r="Q29" s="1966">
        <v>120.6</v>
      </c>
    </row>
    <row r="30" spans="1:17" s="488" customFormat="1" ht="15">
      <c r="A30" s="491">
        <v>16</v>
      </c>
      <c r="B30" s="793"/>
      <c r="C30" s="1646"/>
      <c r="D30" s="1646"/>
      <c r="E30" s="1781">
        <v>235</v>
      </c>
      <c r="F30" s="1646"/>
      <c r="G30" s="1646"/>
      <c r="H30" s="1646"/>
      <c r="I30" s="1781">
        <v>196.65</v>
      </c>
      <c r="J30" s="1648"/>
      <c r="K30" s="1646"/>
      <c r="L30" s="1646"/>
      <c r="M30" s="1781">
        <v>109</v>
      </c>
      <c r="N30" s="1981"/>
      <c r="O30" s="1981"/>
      <c r="P30" s="1981"/>
      <c r="Q30" s="1966">
        <v>116.25</v>
      </c>
    </row>
    <row r="31" spans="1:17" s="492" customFormat="1" ht="15">
      <c r="A31" s="491">
        <v>17</v>
      </c>
      <c r="B31" s="793"/>
      <c r="C31" s="1646"/>
      <c r="D31" s="1646"/>
      <c r="E31" s="1781">
        <v>230</v>
      </c>
      <c r="F31" s="1646"/>
      <c r="G31" s="1646"/>
      <c r="H31" s="1646"/>
      <c r="I31" s="1781">
        <v>203.70000000000002</v>
      </c>
      <c r="J31" s="1648"/>
      <c r="K31" s="1646"/>
      <c r="L31" s="1646"/>
      <c r="M31" s="1781">
        <v>117</v>
      </c>
      <c r="N31" s="1981"/>
      <c r="O31" s="1981"/>
      <c r="P31" s="1981"/>
      <c r="Q31" s="1966">
        <v>103.8</v>
      </c>
    </row>
    <row r="32" spans="1:17" s="492" customFormat="1" ht="15">
      <c r="A32" s="491">
        <v>18</v>
      </c>
      <c r="B32" s="793"/>
      <c r="C32" s="1646"/>
      <c r="D32" s="1646"/>
      <c r="E32" s="1781">
        <v>215</v>
      </c>
      <c r="F32" s="1646"/>
      <c r="G32" s="1646"/>
      <c r="H32" s="1646"/>
      <c r="I32" s="1781">
        <v>201</v>
      </c>
      <c r="J32" s="1648"/>
      <c r="K32" s="1646"/>
      <c r="L32" s="1646"/>
      <c r="M32" s="1781">
        <v>113</v>
      </c>
      <c r="N32" s="1981"/>
      <c r="O32" s="1981"/>
      <c r="P32" s="1981"/>
      <c r="Q32" s="1966">
        <v>102.6</v>
      </c>
    </row>
    <row r="33" spans="1:33" s="492" customFormat="1" ht="15">
      <c r="A33" s="491">
        <v>19</v>
      </c>
      <c r="B33" s="793"/>
      <c r="C33" s="1646"/>
      <c r="D33" s="1646"/>
      <c r="E33" s="1781">
        <v>214</v>
      </c>
      <c r="F33" s="1646"/>
      <c r="G33" s="1646"/>
      <c r="H33" s="1646"/>
      <c r="I33" s="1781">
        <v>189.29999999999998</v>
      </c>
      <c r="J33" s="1648"/>
      <c r="K33" s="1646"/>
      <c r="L33" s="1646"/>
      <c r="M33" s="1781">
        <v>105</v>
      </c>
      <c r="N33" s="1981"/>
      <c r="O33" s="1981"/>
      <c r="P33" s="1981"/>
      <c r="Q33" s="1966">
        <v>89.85</v>
      </c>
    </row>
    <row r="34" spans="1:33" s="492" customFormat="1" ht="15">
      <c r="A34" s="491">
        <v>20</v>
      </c>
      <c r="B34" s="793"/>
      <c r="C34" s="1646"/>
      <c r="D34" s="1646"/>
      <c r="E34" s="1781">
        <v>218</v>
      </c>
      <c r="F34" s="1646"/>
      <c r="G34" s="1646"/>
      <c r="H34" s="1646"/>
      <c r="I34" s="1781">
        <v>191.85000000000002</v>
      </c>
      <c r="J34" s="1648"/>
      <c r="K34" s="1646"/>
      <c r="L34" s="1646"/>
      <c r="M34" s="1781">
        <v>97</v>
      </c>
      <c r="N34" s="1981"/>
      <c r="O34" s="1981"/>
      <c r="P34" s="1981"/>
      <c r="Q34" s="1966">
        <v>84.3</v>
      </c>
    </row>
    <row r="35" spans="1:33" s="492" customFormat="1" ht="15">
      <c r="A35" s="491">
        <v>21</v>
      </c>
      <c r="B35" s="793"/>
      <c r="C35" s="1646"/>
      <c r="D35" s="1646"/>
      <c r="E35" s="1781">
        <v>202</v>
      </c>
      <c r="F35" s="1646"/>
      <c r="G35" s="1646"/>
      <c r="H35" s="1646"/>
      <c r="I35" s="1781">
        <v>200.85</v>
      </c>
      <c r="J35" s="1648"/>
      <c r="K35" s="1646"/>
      <c r="L35" s="1646"/>
      <c r="M35" s="1781">
        <v>95</v>
      </c>
      <c r="N35" s="1981"/>
      <c r="O35" s="1981"/>
      <c r="P35" s="1981"/>
      <c r="Q35" s="1966">
        <v>87</v>
      </c>
    </row>
    <row r="36" spans="1:33" s="492" customFormat="1" ht="15">
      <c r="A36" s="491">
        <v>22</v>
      </c>
      <c r="B36" s="793"/>
      <c r="C36" s="1646"/>
      <c r="D36" s="1646"/>
      <c r="E36" s="1781">
        <v>180</v>
      </c>
      <c r="F36" s="1646"/>
      <c r="G36" s="1646"/>
      <c r="H36" s="1646"/>
      <c r="I36" s="1781">
        <v>187.5</v>
      </c>
      <c r="J36" s="1648"/>
      <c r="K36" s="1646"/>
      <c r="L36" s="1646"/>
      <c r="M36" s="1781">
        <v>91</v>
      </c>
      <c r="N36" s="1981"/>
      <c r="O36" s="1981"/>
      <c r="P36" s="1981"/>
      <c r="Q36" s="1966">
        <v>94.95</v>
      </c>
    </row>
    <row r="37" spans="1:33" s="492" customFormat="1" ht="15">
      <c r="A37" s="491">
        <v>23</v>
      </c>
      <c r="B37" s="793"/>
      <c r="C37" s="1646"/>
      <c r="D37" s="1646"/>
      <c r="E37" s="1781">
        <v>165</v>
      </c>
      <c r="F37" s="1646"/>
      <c r="G37" s="1646"/>
      <c r="H37" s="1646"/>
      <c r="I37" s="1781">
        <v>164.10000000000002</v>
      </c>
      <c r="J37" s="1648"/>
      <c r="K37" s="1646"/>
      <c r="L37" s="1646"/>
      <c r="M37" s="1781">
        <v>95</v>
      </c>
      <c r="N37" s="1981"/>
      <c r="O37" s="1981"/>
      <c r="P37" s="1981"/>
      <c r="Q37" s="1966">
        <v>93</v>
      </c>
    </row>
    <row r="38" spans="1:33" s="492" customFormat="1" ht="15">
      <c r="A38" s="491" t="s">
        <v>19</v>
      </c>
      <c r="B38" s="815"/>
      <c r="C38" s="1647"/>
      <c r="D38" s="1647"/>
      <c r="E38" s="1649">
        <f>SUM(E14:E37)</f>
        <v>4877</v>
      </c>
      <c r="F38" s="1647"/>
      <c r="G38" s="1647"/>
      <c r="H38" s="1647"/>
      <c r="I38" s="1649">
        <f>SUM(I14:I37)</f>
        <v>4681.8000000000011</v>
      </c>
      <c r="J38" s="1647"/>
      <c r="K38" s="1647"/>
      <c r="L38" s="1647"/>
      <c r="M38" s="1649">
        <f>SUM(M14:M37)</f>
        <v>2269</v>
      </c>
      <c r="N38" s="1647"/>
      <c r="O38" s="1647"/>
      <c r="P38" s="1647"/>
      <c r="Q38" s="1649">
        <f>SUM(Q14:Q37)</f>
        <v>2530.6499999999996</v>
      </c>
    </row>
    <row r="39" spans="1:33" s="482" customFormat="1" ht="12.75" customHeight="1">
      <c r="A39" s="482" t="s">
        <v>20</v>
      </c>
      <c r="R39" s="959"/>
      <c r="S39" s="959"/>
      <c r="T39" s="959"/>
      <c r="U39" s="959"/>
      <c r="V39" s="959"/>
      <c r="W39" s="959"/>
      <c r="X39" s="959"/>
      <c r="Y39" s="959"/>
      <c r="Z39" s="959"/>
      <c r="AA39" s="959"/>
      <c r="AB39" s="959"/>
      <c r="AC39" s="959"/>
      <c r="AD39" s="959"/>
      <c r="AE39" s="959"/>
      <c r="AF39" s="959"/>
      <c r="AG39" s="959"/>
    </row>
    <row r="40" spans="1:33" s="482" customFormat="1" ht="12.75" customHeight="1">
      <c r="A40" s="482" t="s">
        <v>21</v>
      </c>
      <c r="R40" s="959"/>
      <c r="S40" s="959"/>
      <c r="T40" s="959"/>
      <c r="U40" s="959"/>
      <c r="V40" s="959"/>
      <c r="W40" s="959"/>
      <c r="X40" s="959"/>
      <c r="Y40" s="959"/>
      <c r="Z40" s="959"/>
      <c r="AA40" s="959"/>
      <c r="AB40" s="959"/>
      <c r="AC40" s="959"/>
      <c r="AD40" s="959"/>
      <c r="AE40" s="959"/>
      <c r="AF40" s="959"/>
      <c r="AG40" s="959"/>
    </row>
    <row r="41" spans="1:33">
      <c r="A41" s="482" t="s">
        <v>563</v>
      </c>
      <c r="K41" s="482"/>
      <c r="L41" s="482"/>
      <c r="M41" s="482"/>
      <c r="N41" s="482"/>
      <c r="O41" s="482"/>
      <c r="P41" s="482"/>
      <c r="Q41" s="482"/>
      <c r="R41" s="960"/>
      <c r="S41" s="960"/>
      <c r="T41" s="960"/>
      <c r="U41" s="960"/>
      <c r="V41" s="960"/>
      <c r="W41" s="960"/>
      <c r="X41" s="960"/>
      <c r="Y41" s="960"/>
      <c r="Z41" s="960"/>
      <c r="AA41" s="960"/>
      <c r="AB41" s="960"/>
      <c r="AC41" s="960"/>
      <c r="AD41" s="960"/>
      <c r="AE41" s="960"/>
      <c r="AF41" s="960"/>
      <c r="AG41" s="960"/>
    </row>
    <row r="42" spans="1:33">
      <c r="A42" s="482" t="s">
        <v>23</v>
      </c>
      <c r="R42" s="960"/>
      <c r="S42" s="960"/>
      <c r="T42" s="960"/>
      <c r="U42" s="960"/>
      <c r="V42" s="960"/>
      <c r="W42" s="960"/>
      <c r="X42" s="960"/>
      <c r="Y42" s="960"/>
      <c r="Z42" s="960"/>
      <c r="AA42" s="960"/>
      <c r="AB42" s="960"/>
      <c r="AC42" s="960"/>
      <c r="AD42" s="960"/>
      <c r="AE42" s="960"/>
      <c r="AF42" s="960"/>
      <c r="AG42" s="960"/>
    </row>
    <row r="43" spans="1:33">
      <c r="R43" s="960"/>
      <c r="S43" s="960"/>
      <c r="T43" s="960"/>
      <c r="U43" s="960"/>
      <c r="V43" s="960"/>
      <c r="W43" s="960"/>
      <c r="X43" s="960"/>
      <c r="Y43" s="960"/>
      <c r="Z43" s="960"/>
      <c r="AA43" s="960"/>
      <c r="AB43" s="960"/>
      <c r="AC43" s="960"/>
      <c r="AD43" s="960"/>
      <c r="AE43" s="960"/>
      <c r="AF43" s="960"/>
      <c r="AG43" s="960"/>
    </row>
  </sheetData>
  <mergeCells count="20">
    <mergeCell ref="A9:A12"/>
    <mergeCell ref="B3:C3"/>
    <mergeCell ref="B5:C5"/>
    <mergeCell ref="B4:C4"/>
    <mergeCell ref="B9:I9"/>
    <mergeCell ref="A6:Q6"/>
    <mergeCell ref="A7:Q7"/>
    <mergeCell ref="N1:Q1"/>
    <mergeCell ref="J9:Q9"/>
    <mergeCell ref="N11:O11"/>
    <mergeCell ref="B11:C11"/>
    <mergeCell ref="F11:G11"/>
    <mergeCell ref="J11:K11"/>
    <mergeCell ref="F10:I10"/>
    <mergeCell ref="J10:M10"/>
    <mergeCell ref="N10:Q10"/>
    <mergeCell ref="B10:E10"/>
    <mergeCell ref="B1:F1"/>
    <mergeCell ref="B2:F2"/>
    <mergeCell ref="N2:Q2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>
    <tabColor rgb="FF92D050"/>
  </sheetPr>
  <dimension ref="A1:AG43"/>
  <sheetViews>
    <sheetView zoomScale="115" zoomScaleNormal="115" workbookViewId="0">
      <selection activeCell="AB45" sqref="AB45"/>
    </sheetView>
  </sheetViews>
  <sheetFormatPr defaultColWidth="9.140625" defaultRowHeight="12.75"/>
  <cols>
    <col min="1" max="1" width="5.42578125" style="505" customWidth="1"/>
    <col min="2" max="3" width="11.28515625" style="505" customWidth="1"/>
    <col min="4" max="4" width="11.28515625" style="505" hidden="1" customWidth="1"/>
    <col min="5" max="7" width="11.28515625" style="505" customWidth="1"/>
    <col min="8" max="8" width="11.28515625" style="505" hidden="1" customWidth="1"/>
    <col min="9" max="11" width="11.28515625" style="505" customWidth="1"/>
    <col min="12" max="12" width="11.28515625" style="505" hidden="1" customWidth="1"/>
    <col min="13" max="15" width="11.28515625" style="505" customWidth="1"/>
    <col min="16" max="16" width="11.28515625" style="505" hidden="1" customWidth="1"/>
    <col min="17" max="17" width="11.28515625" style="505" customWidth="1"/>
    <col min="18" max="16384" width="9.140625" style="505"/>
  </cols>
  <sheetData>
    <row r="1" spans="1:33" s="494" customFormat="1" ht="18.75" customHeight="1">
      <c r="B1" s="2837" t="s">
        <v>405</v>
      </c>
      <c r="C1" s="2083"/>
      <c r="D1" s="2083"/>
      <c r="E1" s="2083"/>
      <c r="F1" s="2083"/>
      <c r="J1" s="799" t="s">
        <v>171</v>
      </c>
      <c r="N1" s="2839" t="s">
        <v>116</v>
      </c>
      <c r="O1" s="2839"/>
      <c r="P1" s="2839"/>
      <c r="Q1" s="2839"/>
      <c r="R1" s="957"/>
      <c r="S1" s="957"/>
      <c r="T1" s="957"/>
      <c r="U1" s="957"/>
      <c r="V1" s="957"/>
      <c r="W1" s="957"/>
      <c r="X1" s="957"/>
      <c r="Y1" s="957"/>
      <c r="Z1" s="957"/>
      <c r="AA1" s="957"/>
      <c r="AB1" s="957"/>
      <c r="AC1" s="957"/>
      <c r="AD1" s="957"/>
      <c r="AE1" s="957"/>
      <c r="AF1" s="957"/>
      <c r="AG1" s="957"/>
    </row>
    <row r="2" spans="1:33" s="494" customFormat="1" ht="10.5" customHeight="1">
      <c r="B2" s="2838" t="s">
        <v>1</v>
      </c>
      <c r="C2" s="2090"/>
      <c r="D2" s="2090"/>
      <c r="E2" s="2090"/>
      <c r="F2" s="2090"/>
      <c r="N2" s="2838" t="s">
        <v>2</v>
      </c>
      <c r="O2" s="2841"/>
      <c r="P2" s="2841"/>
      <c r="Q2" s="2841"/>
      <c r="R2" s="957"/>
      <c r="S2" s="957"/>
      <c r="T2" s="957"/>
      <c r="U2" s="957"/>
      <c r="V2" s="957"/>
      <c r="W2" s="957"/>
      <c r="X2" s="957"/>
      <c r="Y2" s="957"/>
      <c r="Z2" s="957"/>
      <c r="AA2" s="957"/>
      <c r="AB2" s="957"/>
      <c r="AC2" s="957"/>
      <c r="AD2" s="957"/>
      <c r="AE2" s="957"/>
      <c r="AF2" s="957"/>
      <c r="AG2" s="957"/>
    </row>
    <row r="3" spans="1:33" s="494" customFormat="1" ht="13.5" customHeight="1">
      <c r="B3" s="2840" t="s">
        <v>117</v>
      </c>
      <c r="C3" s="2840"/>
      <c r="N3" s="494" t="s">
        <v>3</v>
      </c>
      <c r="R3" s="957"/>
      <c r="S3" s="957"/>
      <c r="T3" s="957"/>
      <c r="U3" s="957"/>
      <c r="V3" s="957"/>
      <c r="W3" s="957"/>
      <c r="X3" s="957"/>
      <c r="Y3" s="957"/>
      <c r="Z3" s="957"/>
      <c r="AA3" s="957"/>
      <c r="AB3" s="957"/>
      <c r="AC3" s="957"/>
      <c r="AD3" s="957"/>
      <c r="AE3" s="957"/>
      <c r="AF3" s="957"/>
      <c r="AG3" s="957"/>
    </row>
    <row r="4" spans="1:33" s="494" customFormat="1" ht="15" customHeight="1">
      <c r="B4" s="2827" t="s">
        <v>4</v>
      </c>
      <c r="C4" s="2083"/>
      <c r="D4" s="496"/>
      <c r="E4" s="957"/>
      <c r="F4" s="957"/>
      <c r="G4" s="957"/>
      <c r="H4" s="957"/>
      <c r="I4" s="911" t="s">
        <v>5</v>
      </c>
      <c r="J4" s="495"/>
      <c r="K4" s="495"/>
      <c r="L4" s="495"/>
      <c r="R4" s="957"/>
      <c r="S4" s="957"/>
      <c r="T4" s="957"/>
      <c r="U4" s="957"/>
      <c r="V4" s="957"/>
      <c r="W4" s="957"/>
      <c r="X4" s="957"/>
      <c r="Y4" s="957"/>
      <c r="Z4" s="957"/>
      <c r="AA4" s="957"/>
      <c r="AB4" s="957"/>
      <c r="AC4" s="957"/>
      <c r="AD4" s="957"/>
      <c r="AE4" s="957"/>
      <c r="AF4" s="957"/>
      <c r="AG4" s="957"/>
    </row>
    <row r="5" spans="1:33" s="494" customFormat="1" ht="9.75" customHeight="1">
      <c r="B5" s="2830" t="s">
        <v>7</v>
      </c>
      <c r="C5" s="2081"/>
      <c r="D5" s="495"/>
      <c r="E5" s="495"/>
      <c r="R5" s="957"/>
      <c r="S5" s="957"/>
      <c r="T5" s="957"/>
      <c r="U5" s="957"/>
      <c r="V5" s="957"/>
      <c r="W5" s="957"/>
      <c r="X5" s="957"/>
      <c r="Y5" s="957"/>
      <c r="Z5" s="957"/>
      <c r="AA5" s="957"/>
      <c r="AB5" s="957"/>
      <c r="AC5" s="957"/>
      <c r="AD5" s="957"/>
      <c r="AE5" s="957"/>
      <c r="AF5" s="957"/>
      <c r="AG5" s="957"/>
    </row>
    <row r="6" spans="1:33" s="494" customFormat="1" ht="12" customHeight="1">
      <c r="A6" s="2828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57"/>
      <c r="S6" s="957"/>
      <c r="T6" s="957"/>
      <c r="U6" s="957"/>
      <c r="V6" s="957"/>
      <c r="W6" s="957"/>
      <c r="X6" s="957"/>
      <c r="Y6" s="957"/>
      <c r="Z6" s="957"/>
      <c r="AA6" s="957"/>
      <c r="AB6" s="957"/>
      <c r="AC6" s="957"/>
      <c r="AD6" s="957"/>
      <c r="AE6" s="957"/>
      <c r="AF6" s="957"/>
      <c r="AG6" s="957"/>
    </row>
    <row r="7" spans="1:33" s="494" customFormat="1" ht="15.75">
      <c r="A7" s="2829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57"/>
      <c r="S7" s="957"/>
      <c r="T7" s="957"/>
      <c r="U7" s="957"/>
      <c r="V7" s="957"/>
      <c r="W7" s="957"/>
      <c r="X7" s="957"/>
      <c r="Y7" s="957"/>
      <c r="Z7" s="957"/>
      <c r="AA7" s="957"/>
      <c r="AB7" s="957"/>
      <c r="AC7" s="957"/>
      <c r="AD7" s="957"/>
      <c r="AE7" s="957"/>
      <c r="AF7" s="957"/>
      <c r="AG7" s="957"/>
    </row>
    <row r="8" spans="1:33" s="494" customFormat="1" ht="9" customHeight="1">
      <c r="A8" s="1268">
        <v>1450</v>
      </c>
      <c r="B8" s="1254">
        <v>1449</v>
      </c>
      <c r="R8" s="957"/>
      <c r="S8" s="957"/>
      <c r="T8" s="957"/>
      <c r="U8" s="957"/>
      <c r="V8" s="957"/>
      <c r="W8" s="957"/>
      <c r="X8" s="957"/>
      <c r="Y8" s="957"/>
      <c r="Z8" s="957"/>
      <c r="AA8" s="957"/>
      <c r="AB8" s="957"/>
      <c r="AC8" s="957"/>
      <c r="AD8" s="957"/>
      <c r="AE8" s="957"/>
      <c r="AF8" s="957"/>
      <c r="AG8" s="957"/>
    </row>
    <row r="9" spans="1:33" s="494" customFormat="1">
      <c r="A9" s="2831" t="s">
        <v>9</v>
      </c>
      <c r="B9" s="2834" t="s">
        <v>10</v>
      </c>
      <c r="C9" s="2835"/>
      <c r="D9" s="2835"/>
      <c r="E9" s="2835"/>
      <c r="F9" s="2835"/>
      <c r="G9" s="2835"/>
      <c r="H9" s="2835"/>
      <c r="I9" s="2836"/>
      <c r="J9" s="2834" t="s">
        <v>11</v>
      </c>
      <c r="K9" s="2835"/>
      <c r="L9" s="2835"/>
      <c r="M9" s="2835"/>
      <c r="N9" s="2835"/>
      <c r="O9" s="2835"/>
      <c r="P9" s="2835"/>
      <c r="Q9" s="2836"/>
      <c r="R9" s="957"/>
      <c r="S9" s="957"/>
      <c r="T9" s="957"/>
      <c r="U9" s="957"/>
      <c r="V9" s="957"/>
      <c r="W9" s="957"/>
      <c r="X9" s="957"/>
      <c r="Y9" s="957"/>
      <c r="Z9" s="957"/>
      <c r="AA9" s="957"/>
      <c r="AB9" s="957"/>
      <c r="AC9" s="957"/>
      <c r="AD9" s="957"/>
      <c r="AE9" s="957"/>
      <c r="AF9" s="957"/>
      <c r="AG9" s="957"/>
    </row>
    <row r="10" spans="1:33" s="494" customFormat="1">
      <c r="A10" s="2832"/>
      <c r="B10" s="2824" t="s">
        <v>403</v>
      </c>
      <c r="C10" s="2825"/>
      <c r="D10" s="2825"/>
      <c r="E10" s="2826"/>
      <c r="F10" s="2824" t="s">
        <v>404</v>
      </c>
      <c r="G10" s="2097"/>
      <c r="H10" s="2097"/>
      <c r="I10" s="2098"/>
      <c r="J10" s="2824" t="s">
        <v>403</v>
      </c>
      <c r="K10" s="2825"/>
      <c r="L10" s="2825"/>
      <c r="M10" s="2826"/>
      <c r="N10" s="2824" t="s">
        <v>404</v>
      </c>
      <c r="O10" s="2825"/>
      <c r="P10" s="2825"/>
      <c r="Q10" s="2826"/>
      <c r="R10" s="957"/>
      <c r="S10" s="957"/>
      <c r="T10" s="957"/>
      <c r="U10" s="957"/>
      <c r="V10" s="957"/>
      <c r="W10" s="957"/>
      <c r="X10" s="957"/>
      <c r="Y10" s="957"/>
      <c r="Z10" s="957"/>
      <c r="AA10" s="957"/>
      <c r="AB10" s="957"/>
      <c r="AC10" s="957"/>
      <c r="AD10" s="957"/>
      <c r="AE10" s="957"/>
      <c r="AF10" s="957"/>
      <c r="AG10" s="957"/>
    </row>
    <row r="11" spans="1:33" s="494" customFormat="1">
      <c r="A11" s="2832"/>
      <c r="B11" s="2824" t="s">
        <v>14</v>
      </c>
      <c r="C11" s="2825"/>
      <c r="E11" s="498">
        <v>3000</v>
      </c>
      <c r="F11" s="2824" t="s">
        <v>14</v>
      </c>
      <c r="G11" s="2825"/>
      <c r="H11" s="497"/>
      <c r="I11" s="498">
        <v>3000</v>
      </c>
      <c r="J11" s="2824" t="s">
        <v>14</v>
      </c>
      <c r="K11" s="2825"/>
      <c r="L11" s="497"/>
      <c r="M11" s="498">
        <v>3000</v>
      </c>
      <c r="N11" s="2824" t="s">
        <v>14</v>
      </c>
      <c r="O11" s="2825"/>
      <c r="P11" s="497"/>
      <c r="Q11" s="498">
        <v>3000</v>
      </c>
      <c r="R11" s="957"/>
      <c r="S11" s="957"/>
      <c r="T11" s="957"/>
      <c r="U11" s="957"/>
      <c r="V11" s="957"/>
      <c r="W11" s="957"/>
      <c r="X11" s="957"/>
      <c r="Y11" s="957"/>
      <c r="Z11" s="957"/>
      <c r="AA11" s="957"/>
      <c r="AB11" s="957"/>
      <c r="AC11" s="957"/>
      <c r="AD11" s="957"/>
      <c r="AE11" s="957"/>
      <c r="AF11" s="957"/>
      <c r="AG11" s="957"/>
    </row>
    <row r="12" spans="1:33" s="500" customFormat="1" ht="35.25" customHeight="1">
      <c r="A12" s="2833"/>
      <c r="B12" s="499" t="s">
        <v>16</v>
      </c>
      <c r="C12" s="499" t="s">
        <v>17</v>
      </c>
      <c r="D12" s="499"/>
      <c r="E12" s="499" t="s">
        <v>18</v>
      </c>
      <c r="F12" s="499" t="s">
        <v>16</v>
      </c>
      <c r="G12" s="499" t="s">
        <v>17</v>
      </c>
      <c r="H12" s="499"/>
      <c r="I12" s="499" t="s">
        <v>18</v>
      </c>
      <c r="J12" s="499" t="s">
        <v>16</v>
      </c>
      <c r="K12" s="499" t="s">
        <v>17</v>
      </c>
      <c r="L12" s="499"/>
      <c r="M12" s="499" t="s">
        <v>18</v>
      </c>
      <c r="N12" s="499" t="s">
        <v>16</v>
      </c>
      <c r="O12" s="499" t="s">
        <v>17</v>
      </c>
      <c r="P12" s="499"/>
      <c r="Q12" s="499" t="s">
        <v>18</v>
      </c>
    </row>
    <row r="13" spans="1:33" s="502" customFormat="1" ht="11.25">
      <c r="A13" s="501">
        <v>1</v>
      </c>
      <c r="B13" s="501">
        <v>2</v>
      </c>
      <c r="C13" s="501">
        <v>3</v>
      </c>
      <c r="D13" s="501"/>
      <c r="E13" s="501">
        <v>4</v>
      </c>
      <c r="F13" s="501">
        <v>5</v>
      </c>
      <c r="G13" s="501">
        <v>6</v>
      </c>
      <c r="H13" s="501"/>
      <c r="I13" s="501">
        <v>7</v>
      </c>
      <c r="J13" s="501">
        <v>8</v>
      </c>
      <c r="K13" s="501">
        <v>9</v>
      </c>
      <c r="L13" s="501"/>
      <c r="M13" s="501">
        <v>10</v>
      </c>
      <c r="N13" s="501">
        <v>11</v>
      </c>
      <c r="O13" s="501">
        <v>12</v>
      </c>
      <c r="P13" s="501"/>
      <c r="Q13" s="501">
        <v>13</v>
      </c>
    </row>
    <row r="14" spans="1:33" s="500" customFormat="1" ht="15">
      <c r="A14" s="503">
        <v>0</v>
      </c>
      <c r="B14" s="800"/>
      <c r="C14" s="1650"/>
      <c r="D14" s="1650"/>
      <c r="E14" s="1781">
        <v>208</v>
      </c>
      <c r="F14" s="1651"/>
      <c r="G14" s="1650"/>
      <c r="H14" s="1650"/>
      <c r="I14" s="1781">
        <v>96</v>
      </c>
      <c r="J14" s="1652"/>
      <c r="K14" s="1650"/>
      <c r="L14" s="1650"/>
      <c r="M14" s="1781">
        <v>81</v>
      </c>
      <c r="N14" s="1652"/>
      <c r="O14" s="1650"/>
      <c r="P14" s="1650"/>
      <c r="Q14" s="1781">
        <v>36</v>
      </c>
    </row>
    <row r="15" spans="1:33" s="1362" customFormat="1" ht="15">
      <c r="A15" s="1361">
        <v>1</v>
      </c>
      <c r="B15" s="800"/>
      <c r="C15" s="1650"/>
      <c r="D15" s="1650"/>
      <c r="E15" s="1781">
        <v>194</v>
      </c>
      <c r="F15" s="1651"/>
      <c r="G15" s="1650"/>
      <c r="H15" s="1650"/>
      <c r="I15" s="1781">
        <v>97</v>
      </c>
      <c r="J15" s="1652"/>
      <c r="K15" s="1650"/>
      <c r="L15" s="1650"/>
      <c r="M15" s="1781">
        <v>84</v>
      </c>
      <c r="N15" s="1652"/>
      <c r="O15" s="1650"/>
      <c r="P15" s="1650"/>
      <c r="Q15" s="1781">
        <v>49</v>
      </c>
    </row>
    <row r="16" spans="1:33" s="500" customFormat="1" ht="15">
      <c r="A16" s="503">
        <v>2</v>
      </c>
      <c r="B16" s="800"/>
      <c r="C16" s="1650"/>
      <c r="D16" s="1650"/>
      <c r="E16" s="1781">
        <v>177</v>
      </c>
      <c r="F16" s="1651"/>
      <c r="G16" s="1650"/>
      <c r="H16" s="1650"/>
      <c r="I16" s="1781">
        <v>82</v>
      </c>
      <c r="J16" s="1652"/>
      <c r="K16" s="1650"/>
      <c r="L16" s="1650"/>
      <c r="M16" s="1781">
        <v>83</v>
      </c>
      <c r="N16" s="1652"/>
      <c r="O16" s="1650"/>
      <c r="P16" s="1650"/>
      <c r="Q16" s="1781">
        <v>40</v>
      </c>
    </row>
    <row r="17" spans="1:17" s="500" customFormat="1" ht="15">
      <c r="A17" s="503">
        <v>3</v>
      </c>
      <c r="B17" s="800"/>
      <c r="C17" s="1650"/>
      <c r="D17" s="1650"/>
      <c r="E17" s="1781">
        <v>172</v>
      </c>
      <c r="F17" s="1651"/>
      <c r="G17" s="1650"/>
      <c r="H17" s="1650"/>
      <c r="I17" s="1781">
        <v>96</v>
      </c>
      <c r="J17" s="1652"/>
      <c r="K17" s="1650"/>
      <c r="L17" s="1650"/>
      <c r="M17" s="1781">
        <v>79</v>
      </c>
      <c r="N17" s="1652"/>
      <c r="O17" s="1650"/>
      <c r="P17" s="1650"/>
      <c r="Q17" s="1781">
        <v>53</v>
      </c>
    </row>
    <row r="18" spans="1:17" s="500" customFormat="1" ht="15">
      <c r="A18" s="503">
        <v>4</v>
      </c>
      <c r="B18" s="800"/>
      <c r="C18" s="1650"/>
      <c r="D18" s="1650"/>
      <c r="E18" s="1781">
        <v>180</v>
      </c>
      <c r="F18" s="1651"/>
      <c r="G18" s="1650"/>
      <c r="H18" s="1650"/>
      <c r="I18" s="1781">
        <v>94</v>
      </c>
      <c r="J18" s="1652"/>
      <c r="K18" s="1650"/>
      <c r="L18" s="1650"/>
      <c r="M18" s="1781">
        <v>79</v>
      </c>
      <c r="N18" s="1652"/>
      <c r="O18" s="1650"/>
      <c r="P18" s="1650"/>
      <c r="Q18" s="1781">
        <v>53</v>
      </c>
    </row>
    <row r="19" spans="1:17" s="500" customFormat="1" ht="15">
      <c r="A19" s="503">
        <v>5</v>
      </c>
      <c r="B19" s="800"/>
      <c r="C19" s="1650"/>
      <c r="D19" s="1650"/>
      <c r="E19" s="1781">
        <v>236</v>
      </c>
      <c r="F19" s="1651"/>
      <c r="G19" s="1650"/>
      <c r="H19" s="1650"/>
      <c r="I19" s="1781">
        <v>101</v>
      </c>
      <c r="J19" s="1652"/>
      <c r="K19" s="1650"/>
      <c r="L19" s="1650"/>
      <c r="M19" s="1781">
        <v>80</v>
      </c>
      <c r="N19" s="1652"/>
      <c r="O19" s="1650"/>
      <c r="P19" s="1650"/>
      <c r="Q19" s="1781">
        <v>34</v>
      </c>
    </row>
    <row r="20" spans="1:17" s="500" customFormat="1" ht="15">
      <c r="A20" s="503">
        <v>6</v>
      </c>
      <c r="B20" s="800"/>
      <c r="C20" s="1650"/>
      <c r="D20" s="1650"/>
      <c r="E20" s="1781">
        <v>297</v>
      </c>
      <c r="F20" s="1651"/>
      <c r="G20" s="1650"/>
      <c r="H20" s="1650"/>
      <c r="I20" s="1781">
        <v>127</v>
      </c>
      <c r="J20" s="1652"/>
      <c r="K20" s="1650"/>
      <c r="L20" s="1650"/>
      <c r="M20" s="1781">
        <v>86</v>
      </c>
      <c r="N20" s="1652"/>
      <c r="O20" s="1650"/>
      <c r="P20" s="1650"/>
      <c r="Q20" s="1781">
        <v>54</v>
      </c>
    </row>
    <row r="21" spans="1:17" s="500" customFormat="1" ht="15">
      <c r="A21" s="503">
        <v>7</v>
      </c>
      <c r="B21" s="800"/>
      <c r="C21" s="1650"/>
      <c r="D21" s="1650"/>
      <c r="E21" s="1781">
        <v>376</v>
      </c>
      <c r="F21" s="1651"/>
      <c r="G21" s="1650"/>
      <c r="H21" s="1650"/>
      <c r="I21" s="1781">
        <v>117</v>
      </c>
      <c r="J21" s="1652"/>
      <c r="K21" s="1650"/>
      <c r="L21" s="1650"/>
      <c r="M21" s="1781">
        <v>99</v>
      </c>
      <c r="N21" s="1652"/>
      <c r="O21" s="1650"/>
      <c r="P21" s="1650"/>
      <c r="Q21" s="1781">
        <v>49</v>
      </c>
    </row>
    <row r="22" spans="1:17" s="500" customFormat="1" ht="15">
      <c r="A22" s="503">
        <v>8</v>
      </c>
      <c r="B22" s="800"/>
      <c r="C22" s="1650"/>
      <c r="D22" s="1650"/>
      <c r="E22" s="1781">
        <v>382</v>
      </c>
      <c r="F22" s="1651"/>
      <c r="G22" s="1650"/>
      <c r="H22" s="1650"/>
      <c r="I22" s="1781">
        <v>149</v>
      </c>
      <c r="J22" s="1652"/>
      <c r="K22" s="1650"/>
      <c r="L22" s="1650"/>
      <c r="M22" s="1781">
        <v>105</v>
      </c>
      <c r="N22" s="1652"/>
      <c r="O22" s="1650"/>
      <c r="P22" s="1650"/>
      <c r="Q22" s="1781">
        <v>65</v>
      </c>
    </row>
    <row r="23" spans="1:17" s="500" customFormat="1" ht="15">
      <c r="A23" s="503">
        <v>9</v>
      </c>
      <c r="B23" s="800"/>
      <c r="C23" s="1650"/>
      <c r="D23" s="1650"/>
      <c r="E23" s="1781">
        <v>407</v>
      </c>
      <c r="F23" s="1651"/>
      <c r="G23" s="1650"/>
      <c r="H23" s="1650"/>
      <c r="I23" s="1781">
        <v>150</v>
      </c>
      <c r="J23" s="1652"/>
      <c r="K23" s="1650"/>
      <c r="L23" s="1650"/>
      <c r="M23" s="1781">
        <v>106</v>
      </c>
      <c r="N23" s="1652"/>
      <c r="O23" s="1650"/>
      <c r="P23" s="1650"/>
      <c r="Q23" s="1781">
        <v>68</v>
      </c>
    </row>
    <row r="24" spans="1:17" s="500" customFormat="1" ht="15">
      <c r="A24" s="503">
        <v>10</v>
      </c>
      <c r="B24" s="800"/>
      <c r="C24" s="1650"/>
      <c r="D24" s="1650"/>
      <c r="E24" s="1781">
        <v>390</v>
      </c>
      <c r="F24" s="1651"/>
      <c r="G24" s="1650"/>
      <c r="H24" s="1650"/>
      <c r="I24" s="1781">
        <v>145</v>
      </c>
      <c r="J24" s="1652"/>
      <c r="K24" s="1650"/>
      <c r="L24" s="1650"/>
      <c r="M24" s="1781">
        <v>103</v>
      </c>
      <c r="N24" s="1652"/>
      <c r="O24" s="1650"/>
      <c r="P24" s="1650"/>
      <c r="Q24" s="1781">
        <v>50</v>
      </c>
    </row>
    <row r="25" spans="1:17" s="500" customFormat="1" ht="15">
      <c r="A25" s="503">
        <v>11</v>
      </c>
      <c r="B25" s="800"/>
      <c r="C25" s="1650"/>
      <c r="D25" s="1650"/>
      <c r="E25" s="1781">
        <v>362</v>
      </c>
      <c r="F25" s="1651"/>
      <c r="G25" s="1650"/>
      <c r="H25" s="1650"/>
      <c r="I25" s="1781">
        <v>131</v>
      </c>
      <c r="J25" s="1652"/>
      <c r="K25" s="1650"/>
      <c r="L25" s="1650"/>
      <c r="M25" s="1781">
        <v>103</v>
      </c>
      <c r="N25" s="1652"/>
      <c r="O25" s="1650"/>
      <c r="P25" s="1650"/>
      <c r="Q25" s="1781">
        <v>40</v>
      </c>
    </row>
    <row r="26" spans="1:17" s="500" customFormat="1" ht="15">
      <c r="A26" s="503">
        <v>12</v>
      </c>
      <c r="B26" s="800"/>
      <c r="C26" s="1650"/>
      <c r="D26" s="1650"/>
      <c r="E26" s="1781">
        <v>330</v>
      </c>
      <c r="F26" s="1651"/>
      <c r="G26" s="1650"/>
      <c r="H26" s="1650"/>
      <c r="I26" s="1781">
        <v>152</v>
      </c>
      <c r="J26" s="1652"/>
      <c r="K26" s="1650"/>
      <c r="L26" s="1650"/>
      <c r="M26" s="1781">
        <v>103</v>
      </c>
      <c r="N26" s="1652"/>
      <c r="O26" s="1650"/>
      <c r="P26" s="1650"/>
      <c r="Q26" s="1781">
        <v>48</v>
      </c>
    </row>
    <row r="27" spans="1:17" s="500" customFormat="1" ht="15">
      <c r="A27" s="503">
        <v>13</v>
      </c>
      <c r="B27" s="800"/>
      <c r="C27" s="1650"/>
      <c r="D27" s="1650"/>
      <c r="E27" s="1781">
        <v>340</v>
      </c>
      <c r="F27" s="1651"/>
      <c r="G27" s="1650"/>
      <c r="H27" s="1650"/>
      <c r="I27" s="1781">
        <v>144</v>
      </c>
      <c r="J27" s="1652"/>
      <c r="K27" s="1650"/>
      <c r="L27" s="1650"/>
      <c r="M27" s="1781">
        <v>99</v>
      </c>
      <c r="N27" s="1652"/>
      <c r="O27" s="1650"/>
      <c r="P27" s="1650"/>
      <c r="Q27" s="1781">
        <v>62</v>
      </c>
    </row>
    <row r="28" spans="1:17" s="500" customFormat="1" ht="15">
      <c r="A28" s="503">
        <v>14</v>
      </c>
      <c r="B28" s="800"/>
      <c r="C28" s="1650"/>
      <c r="D28" s="1650"/>
      <c r="E28" s="1781">
        <v>313</v>
      </c>
      <c r="F28" s="1651"/>
      <c r="G28" s="1650"/>
      <c r="H28" s="1650"/>
      <c r="I28" s="1781">
        <v>111</v>
      </c>
      <c r="J28" s="1652"/>
      <c r="K28" s="1650"/>
      <c r="L28" s="1650"/>
      <c r="M28" s="1781">
        <v>94</v>
      </c>
      <c r="N28" s="1652"/>
      <c r="O28" s="1650"/>
      <c r="P28" s="1650"/>
      <c r="Q28" s="1781">
        <v>41</v>
      </c>
    </row>
    <row r="29" spans="1:17" s="500" customFormat="1" ht="15">
      <c r="A29" s="503">
        <v>15</v>
      </c>
      <c r="B29" s="800"/>
      <c r="C29" s="1650"/>
      <c r="D29" s="1650"/>
      <c r="E29" s="1781">
        <v>306</v>
      </c>
      <c r="F29" s="1651"/>
      <c r="G29" s="1650"/>
      <c r="H29" s="1650"/>
      <c r="I29" s="1781">
        <v>106</v>
      </c>
      <c r="J29" s="1652"/>
      <c r="K29" s="1650"/>
      <c r="L29" s="1650"/>
      <c r="M29" s="1781">
        <v>96</v>
      </c>
      <c r="N29" s="1652"/>
      <c r="O29" s="1650"/>
      <c r="P29" s="1650"/>
      <c r="Q29" s="1781">
        <v>51</v>
      </c>
    </row>
    <row r="30" spans="1:17" s="500" customFormat="1" ht="15">
      <c r="A30" s="503">
        <v>16</v>
      </c>
      <c r="B30" s="800"/>
      <c r="C30" s="1650"/>
      <c r="D30" s="1650"/>
      <c r="E30" s="1781">
        <v>303</v>
      </c>
      <c r="F30" s="1651"/>
      <c r="G30" s="1650"/>
      <c r="H30" s="1650"/>
      <c r="I30" s="1781">
        <v>128</v>
      </c>
      <c r="J30" s="1652"/>
      <c r="K30" s="1650"/>
      <c r="L30" s="1650"/>
      <c r="M30" s="1781">
        <v>99</v>
      </c>
      <c r="N30" s="1652"/>
      <c r="O30" s="1650"/>
      <c r="P30" s="1650"/>
      <c r="Q30" s="1781">
        <v>85</v>
      </c>
    </row>
    <row r="31" spans="1:17" s="504" customFormat="1" ht="15">
      <c r="A31" s="503">
        <v>17</v>
      </c>
      <c r="B31" s="800"/>
      <c r="C31" s="1650"/>
      <c r="D31" s="1650"/>
      <c r="E31" s="1781">
        <v>306</v>
      </c>
      <c r="F31" s="1651"/>
      <c r="G31" s="1650"/>
      <c r="H31" s="1650"/>
      <c r="I31" s="1781">
        <v>110</v>
      </c>
      <c r="J31" s="1652"/>
      <c r="K31" s="1650"/>
      <c r="L31" s="1650"/>
      <c r="M31" s="1781">
        <v>105</v>
      </c>
      <c r="N31" s="1652"/>
      <c r="O31" s="1650"/>
      <c r="P31" s="1650"/>
      <c r="Q31" s="1781">
        <v>67</v>
      </c>
    </row>
    <row r="32" spans="1:17" s="504" customFormat="1" ht="15">
      <c r="A32" s="503">
        <v>18</v>
      </c>
      <c r="B32" s="800"/>
      <c r="C32" s="1650"/>
      <c r="D32" s="1650"/>
      <c r="E32" s="1781">
        <v>300</v>
      </c>
      <c r="F32" s="1651"/>
      <c r="G32" s="1650"/>
      <c r="H32" s="1650"/>
      <c r="I32" s="1781">
        <v>100</v>
      </c>
      <c r="J32" s="1652"/>
      <c r="K32" s="1650"/>
      <c r="L32" s="1650"/>
      <c r="M32" s="1781">
        <v>104</v>
      </c>
      <c r="N32" s="1652"/>
      <c r="O32" s="1650"/>
      <c r="P32" s="1650"/>
      <c r="Q32" s="1781">
        <v>59</v>
      </c>
    </row>
    <row r="33" spans="1:33" s="504" customFormat="1" ht="15">
      <c r="A33" s="503">
        <v>19</v>
      </c>
      <c r="B33" s="800"/>
      <c r="C33" s="1650"/>
      <c r="D33" s="1650"/>
      <c r="E33" s="1781">
        <v>286</v>
      </c>
      <c r="F33" s="1651"/>
      <c r="G33" s="1650"/>
      <c r="H33" s="1650"/>
      <c r="I33" s="1781">
        <v>98</v>
      </c>
      <c r="J33" s="1652"/>
      <c r="K33" s="1650"/>
      <c r="L33" s="1650"/>
      <c r="M33" s="1781">
        <v>106</v>
      </c>
      <c r="N33" s="1652"/>
      <c r="O33" s="1650"/>
      <c r="P33" s="1650"/>
      <c r="Q33" s="1781">
        <v>62</v>
      </c>
    </row>
    <row r="34" spans="1:33" s="504" customFormat="1" ht="15">
      <c r="A34" s="503">
        <v>20</v>
      </c>
      <c r="B34" s="800"/>
      <c r="C34" s="1650"/>
      <c r="D34" s="1650"/>
      <c r="E34" s="1781">
        <v>301</v>
      </c>
      <c r="F34" s="1651"/>
      <c r="G34" s="1650"/>
      <c r="H34" s="1650"/>
      <c r="I34" s="1781">
        <v>98</v>
      </c>
      <c r="J34" s="1652"/>
      <c r="K34" s="1650"/>
      <c r="L34" s="1650"/>
      <c r="M34" s="1781">
        <v>103</v>
      </c>
      <c r="N34" s="1652"/>
      <c r="O34" s="1650"/>
      <c r="P34" s="1650"/>
      <c r="Q34" s="1781">
        <v>39</v>
      </c>
    </row>
    <row r="35" spans="1:33" s="504" customFormat="1" ht="15">
      <c r="A35" s="503">
        <v>21</v>
      </c>
      <c r="B35" s="800"/>
      <c r="C35" s="1650"/>
      <c r="D35" s="1650"/>
      <c r="E35" s="1781">
        <v>291</v>
      </c>
      <c r="F35" s="1651"/>
      <c r="G35" s="1650"/>
      <c r="H35" s="1650"/>
      <c r="I35" s="1781">
        <v>117</v>
      </c>
      <c r="J35" s="1652"/>
      <c r="K35" s="1650"/>
      <c r="L35" s="1650"/>
      <c r="M35" s="1781">
        <v>93</v>
      </c>
      <c r="N35" s="1652"/>
      <c r="O35" s="1650"/>
      <c r="P35" s="1650"/>
      <c r="Q35" s="1781">
        <v>51</v>
      </c>
    </row>
    <row r="36" spans="1:33" s="504" customFormat="1" ht="15">
      <c r="A36" s="503">
        <v>22</v>
      </c>
      <c r="B36" s="800"/>
      <c r="C36" s="1650"/>
      <c r="D36" s="1650"/>
      <c r="E36" s="1781">
        <v>263</v>
      </c>
      <c r="F36" s="1651"/>
      <c r="G36" s="1650"/>
      <c r="H36" s="1650"/>
      <c r="I36" s="1781">
        <v>98</v>
      </c>
      <c r="J36" s="1652"/>
      <c r="K36" s="1650"/>
      <c r="L36" s="1650"/>
      <c r="M36" s="1781">
        <v>90</v>
      </c>
      <c r="N36" s="1652"/>
      <c r="O36" s="1650"/>
      <c r="P36" s="1650"/>
      <c r="Q36" s="1781">
        <v>61</v>
      </c>
    </row>
    <row r="37" spans="1:33" s="504" customFormat="1" ht="15">
      <c r="A37" s="503">
        <v>23</v>
      </c>
      <c r="B37" s="802"/>
      <c r="C37" s="1650"/>
      <c r="D37" s="1650"/>
      <c r="E37" s="1781">
        <v>236</v>
      </c>
      <c r="F37" s="1651"/>
      <c r="G37" s="1650"/>
      <c r="H37" s="1650"/>
      <c r="I37" s="1781">
        <v>82</v>
      </c>
      <c r="J37" s="1652"/>
      <c r="K37" s="1650"/>
      <c r="L37" s="1650"/>
      <c r="M37" s="1781">
        <v>87</v>
      </c>
      <c r="N37" s="1652"/>
      <c r="O37" s="1650"/>
      <c r="P37" s="1650"/>
      <c r="Q37" s="1781">
        <v>47</v>
      </c>
    </row>
    <row r="38" spans="1:33" s="504" customFormat="1" ht="15">
      <c r="A38" s="503" t="s">
        <v>19</v>
      </c>
      <c r="B38" s="797"/>
      <c r="C38" s="1650"/>
      <c r="D38" s="1650"/>
      <c r="E38" s="1653">
        <f>SUM(E14:E37)</f>
        <v>6956</v>
      </c>
      <c r="F38" s="1650"/>
      <c r="G38" s="1650"/>
      <c r="H38" s="1650"/>
      <c r="I38" s="1653">
        <f>SUM(I14:I37)</f>
        <v>2729</v>
      </c>
      <c r="J38" s="1650"/>
      <c r="K38" s="1650"/>
      <c r="L38" s="1650"/>
      <c r="M38" s="1653">
        <f>SUM(M14:M37)</f>
        <v>2267</v>
      </c>
      <c r="N38" s="1650"/>
      <c r="O38" s="1650"/>
      <c r="P38" s="1650"/>
      <c r="Q38" s="1653">
        <f>SUM(Q14:Q37)</f>
        <v>1264</v>
      </c>
    </row>
    <row r="39" spans="1:33" s="494" customFormat="1" ht="12.75" customHeight="1">
      <c r="A39" s="494" t="s">
        <v>20</v>
      </c>
      <c r="R39" s="957"/>
      <c r="S39" s="957"/>
      <c r="T39" s="957"/>
      <c r="U39" s="957"/>
      <c r="V39" s="957"/>
      <c r="W39" s="957"/>
      <c r="X39" s="957"/>
      <c r="Y39" s="957"/>
      <c r="Z39" s="957"/>
      <c r="AA39" s="957"/>
      <c r="AB39" s="957"/>
      <c r="AC39" s="957"/>
      <c r="AD39" s="957"/>
      <c r="AE39" s="957"/>
      <c r="AF39" s="957"/>
      <c r="AG39" s="957"/>
    </row>
    <row r="40" spans="1:33" s="494" customFormat="1" ht="12.75" customHeight="1">
      <c r="A40" s="494" t="s">
        <v>21</v>
      </c>
      <c r="R40" s="957"/>
      <c r="S40" s="957"/>
      <c r="T40" s="957"/>
      <c r="U40" s="957"/>
      <c r="V40" s="957"/>
      <c r="W40" s="957"/>
      <c r="X40" s="957"/>
      <c r="Y40" s="957"/>
      <c r="Z40" s="957"/>
      <c r="AA40" s="957"/>
      <c r="AB40" s="957"/>
      <c r="AC40" s="957"/>
      <c r="AD40" s="957"/>
      <c r="AE40" s="957"/>
      <c r="AF40" s="957"/>
      <c r="AG40" s="957"/>
    </row>
    <row r="41" spans="1:33">
      <c r="A41" s="494" t="s">
        <v>563</v>
      </c>
      <c r="K41" s="494"/>
      <c r="L41" s="494"/>
      <c r="M41" s="494"/>
      <c r="N41" s="494"/>
      <c r="O41" s="494"/>
      <c r="P41" s="494"/>
      <c r="Q41" s="494"/>
      <c r="R41" s="958"/>
      <c r="S41" s="958"/>
      <c r="T41" s="958"/>
      <c r="U41" s="958"/>
      <c r="V41" s="958"/>
      <c r="W41" s="958"/>
      <c r="X41" s="958"/>
      <c r="Y41" s="958"/>
      <c r="Z41" s="958"/>
      <c r="AA41" s="958"/>
      <c r="AB41" s="958"/>
      <c r="AC41" s="958"/>
      <c r="AD41" s="958"/>
      <c r="AE41" s="958"/>
      <c r="AF41" s="958"/>
      <c r="AG41" s="958"/>
    </row>
    <row r="42" spans="1:33">
      <c r="A42" s="494" t="s">
        <v>23</v>
      </c>
      <c r="R42" s="958"/>
      <c r="S42" s="958"/>
      <c r="T42" s="958"/>
      <c r="U42" s="958"/>
      <c r="V42" s="958"/>
      <c r="W42" s="958"/>
      <c r="X42" s="958"/>
      <c r="Y42" s="958"/>
      <c r="Z42" s="958"/>
      <c r="AA42" s="958"/>
      <c r="AB42" s="958"/>
      <c r="AC42" s="958"/>
      <c r="AD42" s="958"/>
      <c r="AE42" s="958"/>
      <c r="AF42" s="958"/>
      <c r="AG42" s="958"/>
    </row>
    <row r="43" spans="1:33">
      <c r="R43" s="958"/>
      <c r="S43" s="958"/>
      <c r="T43" s="958"/>
      <c r="U43" s="958"/>
      <c r="V43" s="958"/>
      <c r="W43" s="958"/>
      <c r="X43" s="958"/>
      <c r="Y43" s="958"/>
      <c r="Z43" s="958"/>
      <c r="AA43" s="958"/>
      <c r="AB43" s="958"/>
      <c r="AC43" s="958"/>
      <c r="AD43" s="958"/>
      <c r="AE43" s="958"/>
      <c r="AF43" s="958"/>
      <c r="AG43" s="958"/>
    </row>
  </sheetData>
  <mergeCells count="20">
    <mergeCell ref="B1:F1"/>
    <mergeCell ref="B2:F2"/>
    <mergeCell ref="N1:Q1"/>
    <mergeCell ref="B3:C3"/>
    <mergeCell ref="N2:Q2"/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>
    <tabColor rgb="FF92D050"/>
  </sheetPr>
  <dimension ref="A1:AG43"/>
  <sheetViews>
    <sheetView zoomScale="115" zoomScaleNormal="115" workbookViewId="0">
      <selection activeCell="Z46" sqref="Z46"/>
    </sheetView>
  </sheetViews>
  <sheetFormatPr defaultColWidth="9.140625"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55" t="s">
        <v>405</v>
      </c>
      <c r="C1" s="2083"/>
      <c r="D1" s="2083"/>
      <c r="E1" s="2083"/>
      <c r="F1" s="2083"/>
      <c r="J1" s="799" t="s">
        <v>171</v>
      </c>
      <c r="N1" s="2857" t="s">
        <v>116</v>
      </c>
      <c r="O1" s="2857"/>
      <c r="P1" s="2857"/>
      <c r="Q1" s="2857"/>
      <c r="R1" s="955"/>
      <c r="S1" s="955"/>
      <c r="T1" s="955"/>
      <c r="U1" s="955"/>
      <c r="V1" s="955"/>
      <c r="W1" s="955"/>
      <c r="X1" s="955"/>
      <c r="Y1" s="955"/>
      <c r="Z1" s="955"/>
      <c r="AA1" s="955"/>
      <c r="AB1" s="955"/>
      <c r="AC1" s="955"/>
      <c r="AD1" s="955"/>
      <c r="AE1" s="955"/>
      <c r="AF1" s="955"/>
      <c r="AG1" s="955"/>
    </row>
    <row r="2" spans="1:33" s="506" customFormat="1" ht="10.5" customHeight="1">
      <c r="B2" s="2856" t="s">
        <v>1</v>
      </c>
      <c r="C2" s="2090"/>
      <c r="D2" s="2090"/>
      <c r="E2" s="2090"/>
      <c r="F2" s="2090"/>
      <c r="N2" s="2856" t="s">
        <v>2</v>
      </c>
      <c r="O2" s="2859"/>
      <c r="P2" s="2859"/>
      <c r="Q2" s="2859"/>
      <c r="R2" s="955"/>
      <c r="S2" s="955"/>
      <c r="T2" s="955"/>
      <c r="U2" s="955"/>
      <c r="V2" s="955"/>
      <c r="W2" s="955"/>
      <c r="X2" s="955"/>
      <c r="Y2" s="955"/>
      <c r="Z2" s="955"/>
      <c r="AA2" s="955"/>
      <c r="AB2" s="955"/>
      <c r="AC2" s="955"/>
      <c r="AD2" s="955"/>
      <c r="AE2" s="955"/>
      <c r="AF2" s="955"/>
      <c r="AG2" s="955"/>
    </row>
    <row r="3" spans="1:33" s="506" customFormat="1" ht="13.5" customHeight="1">
      <c r="B3" s="2858" t="s">
        <v>117</v>
      </c>
      <c r="C3" s="2858"/>
      <c r="N3" s="506" t="s">
        <v>3</v>
      </c>
      <c r="R3" s="955"/>
      <c r="S3" s="955"/>
      <c r="T3" s="955"/>
      <c r="U3" s="955"/>
      <c r="V3" s="955"/>
      <c r="W3" s="955"/>
      <c r="X3" s="955"/>
      <c r="Y3" s="955"/>
      <c r="Z3" s="955"/>
      <c r="AA3" s="955"/>
      <c r="AB3" s="955"/>
      <c r="AC3" s="955"/>
      <c r="AD3" s="955"/>
      <c r="AE3" s="955"/>
      <c r="AF3" s="955"/>
      <c r="AG3" s="955"/>
    </row>
    <row r="4" spans="1:33" s="506" customFormat="1" ht="15" customHeight="1">
      <c r="B4" s="2845" t="s">
        <v>4</v>
      </c>
      <c r="C4" s="2083"/>
      <c r="D4" s="508"/>
      <c r="E4" s="955"/>
      <c r="F4" s="955"/>
      <c r="G4" s="955"/>
      <c r="H4" s="955"/>
      <c r="I4" s="912" t="s">
        <v>5</v>
      </c>
      <c r="J4" s="507"/>
      <c r="K4" s="507"/>
      <c r="L4" s="507"/>
      <c r="R4" s="955"/>
      <c r="S4" s="955"/>
      <c r="T4" s="955"/>
      <c r="U4" s="955"/>
      <c r="V4" s="955"/>
      <c r="W4" s="955"/>
      <c r="X4" s="955"/>
      <c r="Y4" s="955"/>
      <c r="Z4" s="955"/>
      <c r="AA4" s="955"/>
      <c r="AB4" s="955"/>
      <c r="AC4" s="955"/>
      <c r="AD4" s="955"/>
      <c r="AE4" s="955"/>
      <c r="AF4" s="955"/>
      <c r="AG4" s="955"/>
    </row>
    <row r="5" spans="1:33" s="506" customFormat="1" ht="9.75" customHeight="1">
      <c r="B5" s="2848" t="s">
        <v>7</v>
      </c>
      <c r="C5" s="2081"/>
      <c r="D5" s="507"/>
      <c r="E5" s="507"/>
      <c r="R5" s="955"/>
      <c r="S5" s="955"/>
      <c r="T5" s="955"/>
      <c r="U5" s="955"/>
      <c r="V5" s="955"/>
      <c r="W5" s="955"/>
      <c r="X5" s="955"/>
      <c r="Y5" s="955"/>
      <c r="Z5" s="955"/>
      <c r="AA5" s="955"/>
      <c r="AB5" s="955"/>
      <c r="AC5" s="955"/>
      <c r="AD5" s="955"/>
      <c r="AE5" s="955"/>
      <c r="AF5" s="955"/>
      <c r="AG5" s="955"/>
    </row>
    <row r="6" spans="1:33" s="506" customFormat="1" ht="12" customHeight="1">
      <c r="A6" s="2846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55"/>
      <c r="S6" s="955"/>
      <c r="T6" s="955"/>
      <c r="U6" s="955"/>
      <c r="V6" s="955"/>
      <c r="W6" s="955"/>
      <c r="X6" s="955"/>
      <c r="Y6" s="955"/>
      <c r="Z6" s="955"/>
      <c r="AA6" s="955"/>
      <c r="AB6" s="955"/>
      <c r="AC6" s="955"/>
      <c r="AD6" s="955"/>
      <c r="AE6" s="955"/>
      <c r="AF6" s="955"/>
      <c r="AG6" s="955"/>
    </row>
    <row r="7" spans="1:33" s="506" customFormat="1" ht="15.75">
      <c r="A7" s="2847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55"/>
      <c r="S7" s="955"/>
      <c r="T7" s="955"/>
      <c r="U7" s="955"/>
      <c r="V7" s="955"/>
      <c r="W7" s="955"/>
      <c r="X7" s="955"/>
      <c r="Y7" s="955"/>
      <c r="Z7" s="955"/>
      <c r="AA7" s="955"/>
      <c r="AB7" s="955"/>
      <c r="AC7" s="955"/>
      <c r="AD7" s="955"/>
      <c r="AE7" s="955"/>
      <c r="AF7" s="955"/>
      <c r="AG7" s="955"/>
    </row>
    <row r="8" spans="1:33" s="506" customFormat="1" ht="9" customHeight="1">
      <c r="A8" s="1268">
        <v>1451</v>
      </c>
      <c r="B8" s="1254">
        <v>1448</v>
      </c>
      <c r="R8" s="955"/>
      <c r="S8" s="955"/>
      <c r="T8" s="955"/>
      <c r="U8" s="955"/>
      <c r="V8" s="955"/>
      <c r="W8" s="955"/>
      <c r="X8" s="955"/>
      <c r="Y8" s="955"/>
      <c r="Z8" s="955"/>
      <c r="AA8" s="955"/>
      <c r="AB8" s="955"/>
      <c r="AC8" s="955"/>
      <c r="AD8" s="955"/>
      <c r="AE8" s="955"/>
      <c r="AF8" s="955"/>
      <c r="AG8" s="955"/>
    </row>
    <row r="9" spans="1:33" s="506" customFormat="1">
      <c r="A9" s="2849" t="s">
        <v>9</v>
      </c>
      <c r="B9" s="2852" t="s">
        <v>10</v>
      </c>
      <c r="C9" s="2853"/>
      <c r="D9" s="2853"/>
      <c r="E9" s="2853"/>
      <c r="F9" s="2853"/>
      <c r="G9" s="2853"/>
      <c r="H9" s="2853"/>
      <c r="I9" s="2854"/>
      <c r="J9" s="2852" t="s">
        <v>11</v>
      </c>
      <c r="K9" s="2853"/>
      <c r="L9" s="2853"/>
      <c r="M9" s="2853"/>
      <c r="N9" s="2853"/>
      <c r="O9" s="2853"/>
      <c r="P9" s="2853"/>
      <c r="Q9" s="2854"/>
      <c r="R9" s="955"/>
      <c r="S9" s="955"/>
      <c r="T9" s="955"/>
      <c r="U9" s="955"/>
      <c r="V9" s="955"/>
      <c r="W9" s="955"/>
      <c r="X9" s="955"/>
      <c r="Y9" s="955"/>
      <c r="Z9" s="955"/>
      <c r="AA9" s="955"/>
      <c r="AB9" s="955"/>
      <c r="AC9" s="955"/>
      <c r="AD9" s="955"/>
      <c r="AE9" s="955"/>
      <c r="AF9" s="955"/>
      <c r="AG9" s="955"/>
    </row>
    <row r="10" spans="1:33" s="506" customFormat="1">
      <c r="A10" s="2850"/>
      <c r="B10" s="2842" t="s">
        <v>118</v>
      </c>
      <c r="C10" s="2843"/>
      <c r="D10" s="2843"/>
      <c r="E10" s="2844"/>
      <c r="F10" s="2842" t="s">
        <v>119</v>
      </c>
      <c r="G10" s="2097"/>
      <c r="H10" s="2097"/>
      <c r="I10" s="2098"/>
      <c r="J10" s="2842" t="s">
        <v>120</v>
      </c>
      <c r="K10" s="2843"/>
      <c r="L10" s="2843"/>
      <c r="M10" s="2844"/>
      <c r="N10" s="2842" t="s">
        <v>121</v>
      </c>
      <c r="O10" s="2843"/>
      <c r="P10" s="2843"/>
      <c r="Q10" s="2844"/>
      <c r="R10" s="955"/>
      <c r="S10" s="955"/>
      <c r="T10" s="955"/>
      <c r="U10" s="955"/>
      <c r="V10" s="955"/>
      <c r="W10" s="955"/>
      <c r="X10" s="955"/>
      <c r="Y10" s="955"/>
      <c r="Z10" s="955"/>
      <c r="AA10" s="955"/>
      <c r="AB10" s="955"/>
      <c r="AC10" s="955"/>
      <c r="AD10" s="955"/>
      <c r="AE10" s="955"/>
      <c r="AF10" s="955"/>
      <c r="AG10" s="955"/>
    </row>
    <row r="11" spans="1:33" s="506" customFormat="1">
      <c r="A11" s="2850"/>
      <c r="B11" s="2842" t="s">
        <v>14</v>
      </c>
      <c r="C11" s="2843"/>
      <c r="E11" s="510">
        <v>3000</v>
      </c>
      <c r="F11" s="2842" t="s">
        <v>14</v>
      </c>
      <c r="G11" s="2843"/>
      <c r="H11" s="509"/>
      <c r="I11" s="510">
        <v>2000</v>
      </c>
      <c r="J11" s="2842" t="s">
        <v>14</v>
      </c>
      <c r="K11" s="2843"/>
      <c r="L11" s="509"/>
      <c r="M11" s="510">
        <v>3000</v>
      </c>
      <c r="N11" s="2842" t="s">
        <v>14</v>
      </c>
      <c r="O11" s="2843"/>
      <c r="P11" s="509"/>
      <c r="Q11" s="510">
        <v>2000</v>
      </c>
      <c r="R11" s="955"/>
      <c r="S11" s="955"/>
      <c r="T11" s="955"/>
      <c r="U11" s="955"/>
      <c r="V11" s="955"/>
      <c r="W11" s="955"/>
      <c r="X11" s="955"/>
      <c r="Y11" s="955"/>
      <c r="Z11" s="955"/>
      <c r="AA11" s="955"/>
      <c r="AB11" s="955"/>
      <c r="AC11" s="955"/>
      <c r="AD11" s="955"/>
      <c r="AE11" s="955"/>
      <c r="AF11" s="955"/>
      <c r="AG11" s="955"/>
    </row>
    <row r="12" spans="1:33" s="512" customFormat="1" ht="35.25" customHeight="1">
      <c r="A12" s="2851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2"/>
      <c r="C14" s="1654"/>
      <c r="D14" s="1654"/>
      <c r="E14" s="1781">
        <v>245</v>
      </c>
      <c r="F14" s="1656"/>
      <c r="G14" s="1654"/>
      <c r="H14" s="1654"/>
      <c r="I14" s="1781">
        <v>385</v>
      </c>
      <c r="J14" s="1652"/>
      <c r="K14" s="1654"/>
      <c r="L14" s="1654"/>
      <c r="M14" s="1781">
        <v>69</v>
      </c>
      <c r="N14" s="1656"/>
      <c r="O14" s="1654"/>
      <c r="P14" s="1654"/>
      <c r="Q14" s="1781">
        <v>185</v>
      </c>
    </row>
    <row r="15" spans="1:33" s="1360" customFormat="1" ht="15">
      <c r="A15" s="1357">
        <v>1</v>
      </c>
      <c r="B15" s="802"/>
      <c r="C15" s="1654"/>
      <c r="D15" s="1654"/>
      <c r="E15" s="1781">
        <v>226</v>
      </c>
      <c r="F15" s="1656"/>
      <c r="G15" s="1654"/>
      <c r="H15" s="1654"/>
      <c r="I15" s="1781">
        <v>361</v>
      </c>
      <c r="J15" s="1652"/>
      <c r="K15" s="1654"/>
      <c r="L15" s="1654"/>
      <c r="M15" s="1781">
        <v>65</v>
      </c>
      <c r="N15" s="1656"/>
      <c r="O15" s="1654"/>
      <c r="P15" s="1654"/>
      <c r="Q15" s="1781">
        <v>176</v>
      </c>
    </row>
    <row r="16" spans="1:33" s="512" customFormat="1" ht="15">
      <c r="A16" s="515">
        <v>2</v>
      </c>
      <c r="B16" s="802"/>
      <c r="C16" s="1654"/>
      <c r="D16" s="1654"/>
      <c r="E16" s="1781">
        <v>212</v>
      </c>
      <c r="F16" s="1656"/>
      <c r="G16" s="1654"/>
      <c r="H16" s="1654"/>
      <c r="I16" s="1781">
        <v>357</v>
      </c>
      <c r="J16" s="1652"/>
      <c r="K16" s="1654"/>
      <c r="L16" s="1654"/>
      <c r="M16" s="1781">
        <v>61</v>
      </c>
      <c r="N16" s="1656"/>
      <c r="O16" s="1654"/>
      <c r="P16" s="1654"/>
      <c r="Q16" s="1781">
        <v>174</v>
      </c>
    </row>
    <row r="17" spans="1:17" s="512" customFormat="1" ht="15">
      <c r="A17" s="515">
        <v>3</v>
      </c>
      <c r="B17" s="802"/>
      <c r="C17" s="1654"/>
      <c r="D17" s="1654"/>
      <c r="E17" s="1781">
        <v>203</v>
      </c>
      <c r="F17" s="1656"/>
      <c r="G17" s="1654"/>
      <c r="H17" s="1654"/>
      <c r="I17" s="1781">
        <v>330</v>
      </c>
      <c r="J17" s="1652"/>
      <c r="K17" s="1654"/>
      <c r="L17" s="1654"/>
      <c r="M17" s="1781">
        <v>61</v>
      </c>
      <c r="N17" s="1656"/>
      <c r="O17" s="1654"/>
      <c r="P17" s="1654"/>
      <c r="Q17" s="1781">
        <v>174</v>
      </c>
    </row>
    <row r="18" spans="1:17" s="512" customFormat="1" ht="15">
      <c r="A18" s="515">
        <v>4</v>
      </c>
      <c r="B18" s="802"/>
      <c r="C18" s="1654"/>
      <c r="D18" s="1654"/>
      <c r="E18" s="1781">
        <v>216</v>
      </c>
      <c r="F18" s="1656"/>
      <c r="G18" s="1654"/>
      <c r="H18" s="1654"/>
      <c r="I18" s="1781">
        <v>326</v>
      </c>
      <c r="J18" s="1652"/>
      <c r="K18" s="1654"/>
      <c r="L18" s="1654"/>
      <c r="M18" s="1781">
        <v>66</v>
      </c>
      <c r="N18" s="1656"/>
      <c r="O18" s="1654"/>
      <c r="P18" s="1654"/>
      <c r="Q18" s="1781">
        <v>172</v>
      </c>
    </row>
    <row r="19" spans="1:17" s="512" customFormat="1" ht="15">
      <c r="A19" s="515">
        <v>5</v>
      </c>
      <c r="B19" s="802"/>
      <c r="C19" s="1654"/>
      <c r="D19" s="1654"/>
      <c r="E19" s="1781">
        <v>264</v>
      </c>
      <c r="F19" s="1656"/>
      <c r="G19" s="1654"/>
      <c r="H19" s="1654"/>
      <c r="I19" s="1781">
        <v>368</v>
      </c>
      <c r="J19" s="1652"/>
      <c r="K19" s="1654"/>
      <c r="L19" s="1654"/>
      <c r="M19" s="1781">
        <v>74</v>
      </c>
      <c r="N19" s="1656"/>
      <c r="O19" s="1654"/>
      <c r="P19" s="1654"/>
      <c r="Q19" s="1781">
        <v>176</v>
      </c>
    </row>
    <row r="20" spans="1:17" s="512" customFormat="1" ht="15">
      <c r="A20" s="515">
        <v>6</v>
      </c>
      <c r="B20" s="802"/>
      <c r="C20" s="1654"/>
      <c r="D20" s="1654"/>
      <c r="E20" s="1781">
        <v>275</v>
      </c>
      <c r="F20" s="1656"/>
      <c r="G20" s="1654"/>
      <c r="H20" s="1654"/>
      <c r="I20" s="1781">
        <v>450</v>
      </c>
      <c r="J20" s="1652"/>
      <c r="K20" s="1654"/>
      <c r="L20" s="1654"/>
      <c r="M20" s="1781">
        <v>74</v>
      </c>
      <c r="N20" s="1656"/>
      <c r="O20" s="1654"/>
      <c r="P20" s="1654"/>
      <c r="Q20" s="1781">
        <v>172</v>
      </c>
    </row>
    <row r="21" spans="1:17" s="512" customFormat="1" ht="15">
      <c r="A21" s="515">
        <v>7</v>
      </c>
      <c r="B21" s="802"/>
      <c r="C21" s="1654"/>
      <c r="D21" s="1654"/>
      <c r="E21" s="1781">
        <v>318</v>
      </c>
      <c r="F21" s="1656"/>
      <c r="G21" s="1654"/>
      <c r="H21" s="1654"/>
      <c r="I21" s="1781">
        <v>497</v>
      </c>
      <c r="J21" s="1652"/>
      <c r="K21" s="1654"/>
      <c r="L21" s="1654"/>
      <c r="M21" s="1781">
        <v>81</v>
      </c>
      <c r="N21" s="1656"/>
      <c r="O21" s="1654"/>
      <c r="P21" s="1654"/>
      <c r="Q21" s="1781">
        <v>202</v>
      </c>
    </row>
    <row r="22" spans="1:17" s="512" customFormat="1" ht="15">
      <c r="A22" s="515">
        <v>8</v>
      </c>
      <c r="B22" s="802"/>
      <c r="C22" s="1654"/>
      <c r="D22" s="1654"/>
      <c r="E22" s="1781">
        <v>394</v>
      </c>
      <c r="F22" s="1656"/>
      <c r="G22" s="1654"/>
      <c r="H22" s="1654"/>
      <c r="I22" s="1781">
        <v>526</v>
      </c>
      <c r="J22" s="1652"/>
      <c r="K22" s="1654"/>
      <c r="L22" s="1654"/>
      <c r="M22" s="1781">
        <v>97</v>
      </c>
      <c r="N22" s="1656"/>
      <c r="O22" s="1654"/>
      <c r="P22" s="1654"/>
      <c r="Q22" s="1781">
        <v>196</v>
      </c>
    </row>
    <row r="23" spans="1:17" s="512" customFormat="1" ht="15">
      <c r="A23" s="515">
        <v>9</v>
      </c>
      <c r="B23" s="802"/>
      <c r="C23" s="1654"/>
      <c r="D23" s="1654"/>
      <c r="E23" s="1781">
        <v>441</v>
      </c>
      <c r="F23" s="1656"/>
      <c r="G23" s="1654"/>
      <c r="H23" s="1654"/>
      <c r="I23" s="1781">
        <v>570</v>
      </c>
      <c r="J23" s="1652"/>
      <c r="K23" s="1654"/>
      <c r="L23" s="1654"/>
      <c r="M23" s="1781">
        <v>110</v>
      </c>
      <c r="N23" s="1656"/>
      <c r="O23" s="1654"/>
      <c r="P23" s="1654"/>
      <c r="Q23" s="1781">
        <v>222</v>
      </c>
    </row>
    <row r="24" spans="1:17" s="512" customFormat="1" ht="15">
      <c r="A24" s="515">
        <v>10</v>
      </c>
      <c r="B24" s="802"/>
      <c r="C24" s="1654"/>
      <c r="D24" s="1654"/>
      <c r="E24" s="1781">
        <v>449</v>
      </c>
      <c r="F24" s="1656"/>
      <c r="G24" s="1654"/>
      <c r="H24" s="1654"/>
      <c r="I24" s="1781">
        <v>568</v>
      </c>
      <c r="J24" s="1652"/>
      <c r="K24" s="1654"/>
      <c r="L24" s="1654"/>
      <c r="M24" s="1781">
        <v>115</v>
      </c>
      <c r="N24" s="1656"/>
      <c r="O24" s="1654"/>
      <c r="P24" s="1654"/>
      <c r="Q24" s="1781">
        <v>241</v>
      </c>
    </row>
    <row r="25" spans="1:17" s="512" customFormat="1" ht="15">
      <c r="A25" s="515">
        <v>11</v>
      </c>
      <c r="B25" s="802"/>
      <c r="C25" s="1654"/>
      <c r="D25" s="1654"/>
      <c r="E25" s="1781">
        <v>447</v>
      </c>
      <c r="F25" s="1656"/>
      <c r="G25" s="1654"/>
      <c r="H25" s="1654"/>
      <c r="I25" s="1781">
        <v>575</v>
      </c>
      <c r="J25" s="1652"/>
      <c r="K25" s="1654"/>
      <c r="L25" s="1654"/>
      <c r="M25" s="1781">
        <v>114</v>
      </c>
      <c r="N25" s="1656"/>
      <c r="O25" s="1654"/>
      <c r="P25" s="1654"/>
      <c r="Q25" s="1781">
        <v>241</v>
      </c>
    </row>
    <row r="26" spans="1:17" s="512" customFormat="1" ht="15">
      <c r="A26" s="515">
        <v>12</v>
      </c>
      <c r="B26" s="802"/>
      <c r="C26" s="1654"/>
      <c r="D26" s="1654"/>
      <c r="E26" s="1781">
        <v>400</v>
      </c>
      <c r="F26" s="1656"/>
      <c r="G26" s="1654"/>
      <c r="H26" s="1654"/>
      <c r="I26" s="1781">
        <v>607</v>
      </c>
      <c r="J26" s="1652"/>
      <c r="K26" s="1654"/>
      <c r="L26" s="1654"/>
      <c r="M26" s="1781">
        <v>107</v>
      </c>
      <c r="N26" s="1656"/>
      <c r="O26" s="1654"/>
      <c r="P26" s="1654"/>
      <c r="Q26" s="1781">
        <v>252</v>
      </c>
    </row>
    <row r="27" spans="1:17" s="512" customFormat="1" ht="15">
      <c r="A27" s="515">
        <v>13</v>
      </c>
      <c r="B27" s="802"/>
      <c r="C27" s="1654"/>
      <c r="D27" s="1654"/>
      <c r="E27" s="1781">
        <v>406</v>
      </c>
      <c r="F27" s="1656"/>
      <c r="G27" s="1654"/>
      <c r="H27" s="1654"/>
      <c r="I27" s="1781">
        <v>577</v>
      </c>
      <c r="J27" s="1652"/>
      <c r="K27" s="1654"/>
      <c r="L27" s="1654"/>
      <c r="M27" s="1781">
        <v>99</v>
      </c>
      <c r="N27" s="1656"/>
      <c r="O27" s="1654"/>
      <c r="P27" s="1654"/>
      <c r="Q27" s="1781">
        <v>241</v>
      </c>
    </row>
    <row r="28" spans="1:17" s="512" customFormat="1" ht="15">
      <c r="A28" s="515">
        <v>14</v>
      </c>
      <c r="B28" s="802"/>
      <c r="C28" s="1654"/>
      <c r="D28" s="1654"/>
      <c r="E28" s="1781">
        <v>426</v>
      </c>
      <c r="F28" s="1656"/>
      <c r="G28" s="1654"/>
      <c r="H28" s="1654"/>
      <c r="I28" s="1781">
        <v>554</v>
      </c>
      <c r="J28" s="1652"/>
      <c r="K28" s="1654"/>
      <c r="L28" s="1654"/>
      <c r="M28" s="1781">
        <v>104</v>
      </c>
      <c r="N28" s="1656"/>
      <c r="O28" s="1654"/>
      <c r="P28" s="1654"/>
      <c r="Q28" s="1781">
        <v>225</v>
      </c>
    </row>
    <row r="29" spans="1:17" s="512" customFormat="1" ht="15">
      <c r="A29" s="515">
        <v>15</v>
      </c>
      <c r="B29" s="802"/>
      <c r="C29" s="1654"/>
      <c r="D29" s="1654"/>
      <c r="E29" s="1781">
        <v>383</v>
      </c>
      <c r="F29" s="1656"/>
      <c r="G29" s="1654"/>
      <c r="H29" s="1654"/>
      <c r="I29" s="1781">
        <v>547</v>
      </c>
      <c r="J29" s="1652"/>
      <c r="K29" s="1654"/>
      <c r="L29" s="1654"/>
      <c r="M29" s="1781">
        <v>107</v>
      </c>
      <c r="N29" s="1656"/>
      <c r="O29" s="1654"/>
      <c r="P29" s="1654"/>
      <c r="Q29" s="1781">
        <v>225</v>
      </c>
    </row>
    <row r="30" spans="1:17" s="512" customFormat="1" ht="15">
      <c r="A30" s="515">
        <v>16</v>
      </c>
      <c r="B30" s="802"/>
      <c r="C30" s="1654"/>
      <c r="D30" s="1654"/>
      <c r="E30" s="1781">
        <v>355</v>
      </c>
      <c r="F30" s="1656"/>
      <c r="G30" s="1654"/>
      <c r="H30" s="1654"/>
      <c r="I30" s="1781">
        <v>532</v>
      </c>
      <c r="J30" s="1652"/>
      <c r="K30" s="1654"/>
      <c r="L30" s="1654"/>
      <c r="M30" s="1781">
        <v>98</v>
      </c>
      <c r="N30" s="1656"/>
      <c r="O30" s="1654"/>
      <c r="P30" s="1654"/>
      <c r="Q30" s="1781">
        <v>233</v>
      </c>
    </row>
    <row r="31" spans="1:17" s="516" customFormat="1" ht="15">
      <c r="A31" s="515">
        <v>17</v>
      </c>
      <c r="B31" s="802"/>
      <c r="C31" s="1654"/>
      <c r="D31" s="1654"/>
      <c r="E31" s="1781">
        <v>361</v>
      </c>
      <c r="F31" s="1656"/>
      <c r="G31" s="1654"/>
      <c r="H31" s="1654"/>
      <c r="I31" s="1781">
        <v>528</v>
      </c>
      <c r="J31" s="1652"/>
      <c r="K31" s="1654"/>
      <c r="L31" s="1654"/>
      <c r="M31" s="1781">
        <v>92</v>
      </c>
      <c r="N31" s="1656"/>
      <c r="O31" s="1654"/>
      <c r="P31" s="1654"/>
      <c r="Q31" s="1781">
        <v>228</v>
      </c>
    </row>
    <row r="32" spans="1:17" s="516" customFormat="1" ht="15">
      <c r="A32" s="515">
        <v>18</v>
      </c>
      <c r="B32" s="802"/>
      <c r="C32" s="1654"/>
      <c r="D32" s="1654"/>
      <c r="E32" s="1781">
        <v>354</v>
      </c>
      <c r="F32" s="1656"/>
      <c r="G32" s="1654"/>
      <c r="H32" s="1654"/>
      <c r="I32" s="1781">
        <v>527</v>
      </c>
      <c r="J32" s="1652"/>
      <c r="K32" s="1654"/>
      <c r="L32" s="1654"/>
      <c r="M32" s="1781">
        <v>89</v>
      </c>
      <c r="N32" s="1656"/>
      <c r="O32" s="1654"/>
      <c r="P32" s="1654"/>
      <c r="Q32" s="1781">
        <v>224</v>
      </c>
    </row>
    <row r="33" spans="1:33" s="516" customFormat="1" ht="15">
      <c r="A33" s="515">
        <v>19</v>
      </c>
      <c r="B33" s="802"/>
      <c r="C33" s="1654"/>
      <c r="D33" s="1654"/>
      <c r="E33" s="1781">
        <v>355</v>
      </c>
      <c r="F33" s="1656"/>
      <c r="G33" s="1654"/>
      <c r="H33" s="1654"/>
      <c r="I33" s="1781">
        <v>496</v>
      </c>
      <c r="J33" s="1652"/>
      <c r="K33" s="1654"/>
      <c r="L33" s="1654"/>
      <c r="M33" s="1781">
        <v>90</v>
      </c>
      <c r="N33" s="1656"/>
      <c r="O33" s="1654"/>
      <c r="P33" s="1654"/>
      <c r="Q33" s="1781">
        <v>206</v>
      </c>
    </row>
    <row r="34" spans="1:33" s="516" customFormat="1" ht="15">
      <c r="A34" s="515">
        <v>20</v>
      </c>
      <c r="B34" s="802"/>
      <c r="C34" s="1654"/>
      <c r="D34" s="1654"/>
      <c r="E34" s="1781">
        <v>355</v>
      </c>
      <c r="F34" s="1656"/>
      <c r="G34" s="1654"/>
      <c r="H34" s="1654"/>
      <c r="I34" s="1781">
        <v>493</v>
      </c>
      <c r="J34" s="1652"/>
      <c r="K34" s="1654"/>
      <c r="L34" s="1654"/>
      <c r="M34" s="1781">
        <v>90</v>
      </c>
      <c r="N34" s="1656"/>
      <c r="O34" s="1654"/>
      <c r="P34" s="1654"/>
      <c r="Q34" s="1781">
        <v>188</v>
      </c>
    </row>
    <row r="35" spans="1:33" s="516" customFormat="1" ht="15">
      <c r="A35" s="515">
        <v>21</v>
      </c>
      <c r="B35" s="802"/>
      <c r="C35" s="1654"/>
      <c r="D35" s="1654"/>
      <c r="E35" s="1781">
        <v>335</v>
      </c>
      <c r="F35" s="1656"/>
      <c r="G35" s="1654"/>
      <c r="H35" s="1654"/>
      <c r="I35" s="1781">
        <v>480</v>
      </c>
      <c r="J35" s="1652"/>
      <c r="K35" s="1654"/>
      <c r="L35" s="1654"/>
      <c r="M35" s="1781">
        <v>85</v>
      </c>
      <c r="N35" s="1656"/>
      <c r="O35" s="1654"/>
      <c r="P35" s="1654"/>
      <c r="Q35" s="1781">
        <v>166</v>
      </c>
    </row>
    <row r="36" spans="1:33" s="516" customFormat="1" ht="15">
      <c r="A36" s="515">
        <v>22</v>
      </c>
      <c r="B36" s="802"/>
      <c r="C36" s="1654"/>
      <c r="D36" s="1654"/>
      <c r="E36" s="1781">
        <v>318</v>
      </c>
      <c r="F36" s="1656"/>
      <c r="G36" s="1654"/>
      <c r="H36" s="1654"/>
      <c r="I36" s="1781">
        <v>468</v>
      </c>
      <c r="J36" s="1652"/>
      <c r="K36" s="1654"/>
      <c r="L36" s="1654"/>
      <c r="M36" s="1781">
        <v>82</v>
      </c>
      <c r="N36" s="1656"/>
      <c r="O36" s="1654"/>
      <c r="P36" s="1654"/>
      <c r="Q36" s="1781">
        <v>184</v>
      </c>
    </row>
    <row r="37" spans="1:33" s="516" customFormat="1" ht="15">
      <c r="A37" s="515">
        <v>23</v>
      </c>
      <c r="B37" s="802"/>
      <c r="C37" s="1654"/>
      <c r="D37" s="1654"/>
      <c r="E37" s="1781">
        <v>276</v>
      </c>
      <c r="F37" s="1656"/>
      <c r="G37" s="1654"/>
      <c r="H37" s="1654"/>
      <c r="I37" s="1781">
        <v>419</v>
      </c>
      <c r="J37" s="1652"/>
      <c r="K37" s="1654"/>
      <c r="L37" s="1654"/>
      <c r="M37" s="1781">
        <v>76</v>
      </c>
      <c r="N37" s="1656"/>
      <c r="O37" s="1654"/>
      <c r="P37" s="1654"/>
      <c r="Q37" s="1781">
        <v>192</v>
      </c>
    </row>
    <row r="38" spans="1:33" s="516" customFormat="1" ht="15">
      <c r="A38" s="515" t="s">
        <v>19</v>
      </c>
      <c r="B38" s="796"/>
      <c r="C38" s="1654"/>
      <c r="D38" s="1654"/>
      <c r="E38" s="1657">
        <f>SUM(E14:E37)</f>
        <v>8014</v>
      </c>
      <c r="F38" s="1654"/>
      <c r="G38" s="1654"/>
      <c r="H38" s="1654"/>
      <c r="I38" s="1657">
        <f>SUM(I14:I37)</f>
        <v>11541</v>
      </c>
      <c r="J38" s="1654"/>
      <c r="K38" s="1654"/>
      <c r="L38" s="1654"/>
      <c r="M38" s="1657">
        <f>SUM(M14:M37)</f>
        <v>2106</v>
      </c>
      <c r="N38" s="1654"/>
      <c r="O38" s="1654"/>
      <c r="P38" s="1654"/>
      <c r="Q38" s="1657">
        <f>SUM(Q14:Q37)</f>
        <v>4895</v>
      </c>
    </row>
    <row r="39" spans="1:33" s="506" customFormat="1" ht="12.75" customHeight="1">
      <c r="A39" s="506" t="s">
        <v>20</v>
      </c>
      <c r="R39" s="955"/>
      <c r="S39" s="955"/>
      <c r="T39" s="955"/>
      <c r="U39" s="955"/>
      <c r="V39" s="955"/>
      <c r="W39" s="955"/>
      <c r="X39" s="955"/>
      <c r="Y39" s="955"/>
      <c r="Z39" s="955"/>
      <c r="AA39" s="955"/>
      <c r="AB39" s="955"/>
      <c r="AC39" s="955"/>
      <c r="AD39" s="955"/>
      <c r="AE39" s="955"/>
      <c r="AF39" s="955"/>
      <c r="AG39" s="955"/>
    </row>
    <row r="40" spans="1:33" s="506" customFormat="1" ht="12.75" customHeight="1">
      <c r="A40" s="506" t="s">
        <v>21</v>
      </c>
      <c r="R40" s="955"/>
      <c r="S40" s="955"/>
      <c r="T40" s="955"/>
      <c r="U40" s="955"/>
      <c r="V40" s="955"/>
      <c r="W40" s="955"/>
      <c r="X40" s="955"/>
      <c r="Y40" s="955"/>
      <c r="Z40" s="955"/>
      <c r="AA40" s="955"/>
      <c r="AB40" s="955"/>
      <c r="AC40" s="955"/>
      <c r="AD40" s="955"/>
      <c r="AE40" s="955"/>
      <c r="AF40" s="955"/>
      <c r="AG40" s="955"/>
    </row>
    <row r="41" spans="1:33">
      <c r="A41" s="506" t="s">
        <v>563</v>
      </c>
      <c r="K41" s="506"/>
      <c r="L41" s="506"/>
      <c r="M41" s="506"/>
      <c r="N41" s="506"/>
      <c r="O41" s="506"/>
      <c r="P41" s="506"/>
      <c r="Q41" s="506"/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>
      <c r="A42" s="506" t="s">
        <v>23</v>
      </c>
      <c r="R42" s="956"/>
      <c r="S42" s="956"/>
      <c r="T42" s="956"/>
      <c r="U42" s="956"/>
      <c r="V42" s="956"/>
      <c r="W42" s="956"/>
      <c r="X42" s="956"/>
      <c r="Y42" s="956"/>
      <c r="Z42" s="956"/>
      <c r="AA42" s="956"/>
      <c r="AB42" s="956"/>
      <c r="AC42" s="956"/>
      <c r="AD42" s="956"/>
      <c r="AE42" s="956"/>
      <c r="AF42" s="956"/>
      <c r="AG42" s="956"/>
    </row>
    <row r="43" spans="1:33">
      <c r="R43" s="956"/>
      <c r="S43" s="956"/>
      <c r="T43" s="956"/>
      <c r="U43" s="956"/>
      <c r="V43" s="956"/>
      <c r="W43" s="956"/>
      <c r="X43" s="956"/>
      <c r="Y43" s="956"/>
      <c r="Z43" s="956"/>
      <c r="AA43" s="956"/>
      <c r="AB43" s="956"/>
      <c r="AC43" s="956"/>
      <c r="AD43" s="956"/>
      <c r="AE43" s="956"/>
      <c r="AF43" s="956"/>
      <c r="AG43" s="956"/>
    </row>
  </sheetData>
  <mergeCells count="20">
    <mergeCell ref="B1:F1"/>
    <mergeCell ref="B2:F2"/>
    <mergeCell ref="N1:Q1"/>
    <mergeCell ref="B3:C3"/>
    <mergeCell ref="N2:Q2"/>
    <mergeCell ref="J10:M10"/>
    <mergeCell ref="N10:Q10"/>
    <mergeCell ref="N11:O11"/>
    <mergeCell ref="B11:C11"/>
    <mergeCell ref="B4:C4"/>
    <mergeCell ref="F11:G11"/>
    <mergeCell ref="A6:Q6"/>
    <mergeCell ref="A7:Q7"/>
    <mergeCell ref="J11:K11"/>
    <mergeCell ref="B5:C5"/>
    <mergeCell ref="A9:A12"/>
    <mergeCell ref="B9:I9"/>
    <mergeCell ref="J9:Q9"/>
    <mergeCell ref="B10:E10"/>
    <mergeCell ref="F10:I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>
    <tabColor rgb="FF92D050"/>
  </sheetPr>
  <dimension ref="A1:AG43"/>
  <sheetViews>
    <sheetView zoomScale="115" zoomScaleNormal="115" workbookViewId="0">
      <selection activeCell="Y32" sqref="Y32"/>
    </sheetView>
  </sheetViews>
  <sheetFormatPr defaultColWidth="9.140625"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55" t="s">
        <v>405</v>
      </c>
      <c r="C1" s="2083"/>
      <c r="D1" s="2083"/>
      <c r="E1" s="2083"/>
      <c r="F1" s="2083"/>
      <c r="J1" s="799" t="s">
        <v>171</v>
      </c>
      <c r="N1" s="2857" t="s">
        <v>116</v>
      </c>
      <c r="O1" s="2857"/>
      <c r="P1" s="2857"/>
      <c r="Q1" s="2857"/>
      <c r="R1" s="955"/>
      <c r="S1" s="955"/>
      <c r="T1" s="955"/>
      <c r="U1" s="955"/>
      <c r="V1" s="955"/>
      <c r="W1" s="955"/>
      <c r="X1" s="955"/>
      <c r="Y1" s="955"/>
      <c r="Z1" s="955"/>
      <c r="AA1" s="955"/>
      <c r="AB1" s="955"/>
      <c r="AC1" s="955"/>
      <c r="AD1" s="955"/>
      <c r="AE1" s="955"/>
      <c r="AF1" s="955"/>
      <c r="AG1" s="955"/>
    </row>
    <row r="2" spans="1:33" s="506" customFormat="1" ht="10.5" customHeight="1">
      <c r="B2" s="2856" t="s">
        <v>1</v>
      </c>
      <c r="C2" s="2090"/>
      <c r="D2" s="2090"/>
      <c r="E2" s="2090"/>
      <c r="F2" s="2090"/>
      <c r="N2" s="2856" t="s">
        <v>2</v>
      </c>
      <c r="O2" s="2859"/>
      <c r="P2" s="2859"/>
      <c r="Q2" s="2859"/>
      <c r="R2" s="955"/>
      <c r="S2" s="955"/>
      <c r="T2" s="955"/>
      <c r="U2" s="955"/>
      <c r="V2" s="955"/>
      <c r="W2" s="955"/>
      <c r="X2" s="955"/>
      <c r="Y2" s="955"/>
      <c r="Z2" s="955"/>
      <c r="AA2" s="955"/>
      <c r="AB2" s="955"/>
      <c r="AC2" s="955"/>
      <c r="AD2" s="955"/>
      <c r="AE2" s="955"/>
      <c r="AF2" s="955"/>
      <c r="AG2" s="955"/>
    </row>
    <row r="3" spans="1:33" s="506" customFormat="1" ht="13.5" customHeight="1">
      <c r="B3" s="2858" t="s">
        <v>117</v>
      </c>
      <c r="C3" s="2858"/>
      <c r="N3" s="2859" t="s">
        <v>586</v>
      </c>
      <c r="O3" s="2859"/>
      <c r="P3" s="2859"/>
      <c r="Q3" s="2859"/>
      <c r="R3" s="955"/>
      <c r="S3" s="955"/>
      <c r="T3" s="955"/>
      <c r="U3" s="955"/>
      <c r="V3" s="955"/>
      <c r="W3" s="955"/>
      <c r="X3" s="955"/>
      <c r="Y3" s="955"/>
      <c r="Z3" s="955"/>
      <c r="AA3" s="955"/>
      <c r="AB3" s="955"/>
      <c r="AC3" s="955"/>
      <c r="AD3" s="955"/>
      <c r="AE3" s="955"/>
      <c r="AF3" s="955"/>
      <c r="AG3" s="955"/>
    </row>
    <row r="4" spans="1:33" s="506" customFormat="1" ht="15" customHeight="1">
      <c r="B4" s="2845" t="s">
        <v>4</v>
      </c>
      <c r="C4" s="2083"/>
      <c r="D4" s="508"/>
      <c r="E4" s="955"/>
      <c r="F4" s="955"/>
      <c r="G4" s="955"/>
      <c r="H4" s="955"/>
      <c r="I4" s="912" t="s">
        <v>5</v>
      </c>
      <c r="J4" s="507"/>
      <c r="K4" s="507"/>
      <c r="L4" s="507"/>
      <c r="R4" s="955"/>
      <c r="S4" s="955"/>
      <c r="T4" s="955"/>
      <c r="U4" s="955"/>
      <c r="V4" s="955"/>
      <c r="W4" s="955"/>
      <c r="X4" s="955"/>
      <c r="Y4" s="955"/>
      <c r="Z4" s="955"/>
      <c r="AA4" s="955"/>
      <c r="AB4" s="955"/>
      <c r="AC4" s="955"/>
      <c r="AD4" s="955"/>
      <c r="AE4" s="955"/>
      <c r="AF4" s="955"/>
      <c r="AG4" s="955"/>
    </row>
    <row r="5" spans="1:33" s="506" customFormat="1" ht="9.75" customHeight="1">
      <c r="B5" s="2848" t="s">
        <v>7</v>
      </c>
      <c r="C5" s="2081"/>
      <c r="D5" s="507"/>
      <c r="E5" s="507"/>
      <c r="R5" s="955"/>
      <c r="S5" s="955"/>
      <c r="T5" s="955"/>
      <c r="U5" s="955"/>
      <c r="V5" s="955"/>
      <c r="W5" s="955"/>
      <c r="X5" s="955"/>
      <c r="Y5" s="955"/>
      <c r="Z5" s="955"/>
      <c r="AA5" s="955"/>
      <c r="AB5" s="955"/>
      <c r="AC5" s="955"/>
      <c r="AD5" s="955"/>
      <c r="AE5" s="955"/>
      <c r="AF5" s="955"/>
      <c r="AG5" s="955"/>
    </row>
    <row r="6" spans="1:33" s="506" customFormat="1" ht="12" customHeight="1">
      <c r="A6" s="2846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55"/>
      <c r="S6" s="955"/>
      <c r="T6" s="955"/>
      <c r="U6" s="955"/>
      <c r="V6" s="955"/>
      <c r="W6" s="955"/>
      <c r="X6" s="955"/>
      <c r="Y6" s="955"/>
      <c r="Z6" s="955"/>
      <c r="AA6" s="955"/>
      <c r="AB6" s="955"/>
      <c r="AC6" s="955"/>
      <c r="AD6" s="955"/>
      <c r="AE6" s="955"/>
      <c r="AF6" s="955"/>
      <c r="AG6" s="955"/>
    </row>
    <row r="7" spans="1:33" s="506" customFormat="1" ht="15.75">
      <c r="A7" s="2847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55"/>
      <c r="S7" s="955"/>
      <c r="T7" s="955"/>
      <c r="U7" s="955"/>
      <c r="V7" s="955"/>
      <c r="W7" s="955"/>
      <c r="X7" s="955"/>
      <c r="Y7" s="955"/>
      <c r="Z7" s="955"/>
      <c r="AA7" s="955"/>
      <c r="AB7" s="955"/>
      <c r="AC7" s="955"/>
      <c r="AD7" s="955"/>
      <c r="AE7" s="955"/>
      <c r="AF7" s="955"/>
      <c r="AG7" s="955"/>
    </row>
    <row r="8" spans="1:33" s="506" customFormat="1" ht="9" customHeight="1">
      <c r="A8" s="1268">
        <v>624</v>
      </c>
      <c r="B8" s="1254">
        <v>633</v>
      </c>
      <c r="R8" s="955"/>
      <c r="S8" s="955"/>
      <c r="T8" s="955"/>
      <c r="U8" s="955"/>
      <c r="V8" s="955"/>
      <c r="W8" s="955"/>
      <c r="X8" s="955"/>
      <c r="Y8" s="955"/>
      <c r="Z8" s="955"/>
      <c r="AA8" s="955"/>
      <c r="AB8" s="955"/>
      <c r="AC8" s="955"/>
      <c r="AD8" s="955"/>
      <c r="AE8" s="955"/>
      <c r="AF8" s="955"/>
      <c r="AG8" s="955"/>
    </row>
    <row r="9" spans="1:33" s="506" customFormat="1">
      <c r="A9" s="2849" t="s">
        <v>9</v>
      </c>
      <c r="B9" s="2852" t="s">
        <v>10</v>
      </c>
      <c r="C9" s="2853"/>
      <c r="D9" s="2853"/>
      <c r="E9" s="2853"/>
      <c r="F9" s="2853"/>
      <c r="G9" s="2853"/>
      <c r="H9" s="2853"/>
      <c r="I9" s="2854"/>
      <c r="J9" s="2852" t="s">
        <v>11</v>
      </c>
      <c r="K9" s="2853"/>
      <c r="L9" s="2853"/>
      <c r="M9" s="2853"/>
      <c r="N9" s="2853"/>
      <c r="O9" s="2853"/>
      <c r="P9" s="2853"/>
      <c r="Q9" s="2854"/>
      <c r="R9" s="955"/>
      <c r="S9" s="955"/>
      <c r="T9" s="955"/>
      <c r="U9" s="955"/>
      <c r="V9" s="955"/>
      <c r="W9" s="955"/>
      <c r="X9" s="955"/>
      <c r="Y9" s="955"/>
      <c r="Z9" s="955"/>
      <c r="AA9" s="955"/>
      <c r="AB9" s="955"/>
      <c r="AC9" s="955"/>
      <c r="AD9" s="955"/>
      <c r="AE9" s="955"/>
      <c r="AF9" s="955"/>
      <c r="AG9" s="955"/>
    </row>
    <row r="10" spans="1:33" s="506" customFormat="1">
      <c r="A10" s="2850"/>
      <c r="B10" s="2842" t="s">
        <v>601</v>
      </c>
      <c r="C10" s="2843"/>
      <c r="D10" s="2843"/>
      <c r="E10" s="2844"/>
      <c r="F10" s="2842" t="s">
        <v>410</v>
      </c>
      <c r="G10" s="2097"/>
      <c r="H10" s="2097"/>
      <c r="I10" s="2098"/>
      <c r="J10" s="2842" t="s">
        <v>601</v>
      </c>
      <c r="K10" s="2843"/>
      <c r="L10" s="2843"/>
      <c r="M10" s="2844"/>
      <c r="N10" s="2842" t="s">
        <v>410</v>
      </c>
      <c r="O10" s="2097"/>
      <c r="P10" s="2097"/>
      <c r="Q10" s="2098"/>
      <c r="R10" s="955"/>
      <c r="S10" s="955"/>
      <c r="T10" s="955"/>
      <c r="U10" s="955"/>
      <c r="V10" s="955"/>
      <c r="W10" s="955"/>
      <c r="X10" s="955"/>
      <c r="Y10" s="955"/>
      <c r="Z10" s="955"/>
      <c r="AA10" s="955"/>
      <c r="AB10" s="955"/>
      <c r="AC10" s="955"/>
      <c r="AD10" s="955"/>
      <c r="AE10" s="955"/>
      <c r="AF10" s="955"/>
      <c r="AG10" s="955"/>
    </row>
    <row r="11" spans="1:33" s="506" customFormat="1">
      <c r="A11" s="2850"/>
      <c r="B11" s="2842" t="s">
        <v>14</v>
      </c>
      <c r="C11" s="2843"/>
      <c r="E11" s="510">
        <v>120</v>
      </c>
      <c r="F11" s="2842" t="s">
        <v>14</v>
      </c>
      <c r="G11" s="2843"/>
      <c r="H11" s="509"/>
      <c r="I11" s="510">
        <v>120</v>
      </c>
      <c r="J11" s="2842" t="s">
        <v>14</v>
      </c>
      <c r="K11" s="2843"/>
      <c r="L11" s="509"/>
      <c r="M11" s="510">
        <v>120</v>
      </c>
      <c r="N11" s="2842" t="s">
        <v>14</v>
      </c>
      <c r="O11" s="2843"/>
      <c r="P11" s="509"/>
      <c r="Q11" s="510">
        <v>120</v>
      </c>
      <c r="R11" s="955"/>
      <c r="S11" s="955"/>
      <c r="T11" s="955"/>
      <c r="U11" s="955"/>
      <c r="V11" s="955"/>
      <c r="W11" s="955"/>
      <c r="X11" s="955"/>
      <c r="Y11" s="955"/>
      <c r="Z11" s="955"/>
      <c r="AA11" s="955"/>
      <c r="AB11" s="955"/>
      <c r="AC11" s="955"/>
      <c r="AD11" s="955"/>
      <c r="AE11" s="955"/>
      <c r="AF11" s="955"/>
      <c r="AG11" s="955"/>
    </row>
    <row r="12" spans="1:33" s="512" customFormat="1" ht="35.25" customHeight="1">
      <c r="A12" s="2851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2"/>
      <c r="C14" s="1654"/>
      <c r="D14" s="1654"/>
      <c r="E14" s="1655">
        <v>0</v>
      </c>
      <c r="F14" s="1656"/>
      <c r="G14" s="1654"/>
      <c r="H14" s="1654"/>
      <c r="I14" s="1655">
        <v>60.36</v>
      </c>
      <c r="J14" s="1652"/>
      <c r="K14" s="1654"/>
      <c r="L14" s="1654"/>
      <c r="M14" s="1655">
        <v>0</v>
      </c>
      <c r="N14" s="1656"/>
      <c r="O14" s="1654"/>
      <c r="P14" s="1654"/>
      <c r="Q14" s="1655">
        <v>0.83999999999999986</v>
      </c>
    </row>
    <row r="15" spans="1:33" s="1360" customFormat="1" ht="15">
      <c r="A15" s="1357">
        <v>1</v>
      </c>
      <c r="B15" s="802"/>
      <c r="C15" s="1654"/>
      <c r="D15" s="1654"/>
      <c r="E15" s="1912">
        <v>0</v>
      </c>
      <c r="F15" s="1656"/>
      <c r="G15" s="1654"/>
      <c r="H15" s="1654"/>
      <c r="I15" s="1912">
        <v>53.16</v>
      </c>
      <c r="J15" s="1652"/>
      <c r="K15" s="1654"/>
      <c r="L15" s="1654"/>
      <c r="M15" s="1912">
        <v>0</v>
      </c>
      <c r="N15" s="1656"/>
      <c r="O15" s="1654"/>
      <c r="P15" s="1654"/>
      <c r="Q15" s="1912">
        <v>1.44</v>
      </c>
    </row>
    <row r="16" spans="1:33" s="512" customFormat="1" ht="15">
      <c r="A16" s="515">
        <v>2</v>
      </c>
      <c r="B16" s="802"/>
      <c r="C16" s="1654"/>
      <c r="D16" s="1654"/>
      <c r="E16" s="1912">
        <v>0</v>
      </c>
      <c r="F16" s="1656"/>
      <c r="G16" s="1654"/>
      <c r="H16" s="1654"/>
      <c r="I16" s="1912">
        <v>47.46</v>
      </c>
      <c r="J16" s="1652"/>
      <c r="K16" s="1654"/>
      <c r="L16" s="1654"/>
      <c r="M16" s="1912">
        <v>0</v>
      </c>
      <c r="N16" s="1656"/>
      <c r="O16" s="1654"/>
      <c r="P16" s="1654"/>
      <c r="Q16" s="1912">
        <v>2.4</v>
      </c>
    </row>
    <row r="17" spans="1:17" s="512" customFormat="1" ht="15">
      <c r="A17" s="515">
        <v>3</v>
      </c>
      <c r="B17" s="802"/>
      <c r="C17" s="1654"/>
      <c r="D17" s="1654"/>
      <c r="E17" s="1912">
        <v>0</v>
      </c>
      <c r="F17" s="1656"/>
      <c r="G17" s="1654"/>
      <c r="H17" s="1654"/>
      <c r="I17" s="1912">
        <v>43.44</v>
      </c>
      <c r="J17" s="1652"/>
      <c r="K17" s="1654"/>
      <c r="L17" s="1654"/>
      <c r="M17" s="1912">
        <v>0</v>
      </c>
      <c r="N17" s="1656"/>
      <c r="O17" s="1654"/>
      <c r="P17" s="1654"/>
      <c r="Q17" s="1912">
        <v>0.96</v>
      </c>
    </row>
    <row r="18" spans="1:17" s="512" customFormat="1" ht="15">
      <c r="A18" s="515">
        <v>4</v>
      </c>
      <c r="B18" s="802"/>
      <c r="C18" s="1654"/>
      <c r="D18" s="1654"/>
      <c r="E18" s="1912">
        <v>0</v>
      </c>
      <c r="F18" s="1656"/>
      <c r="G18" s="1654"/>
      <c r="H18" s="1654"/>
      <c r="I18" s="1912">
        <v>42.179999999999993</v>
      </c>
      <c r="J18" s="1652"/>
      <c r="K18" s="1654"/>
      <c r="L18" s="1654"/>
      <c r="M18" s="1912">
        <v>0</v>
      </c>
      <c r="N18" s="1656"/>
      <c r="O18" s="1654"/>
      <c r="P18" s="1654"/>
      <c r="Q18" s="1912">
        <v>1.7399999999999998</v>
      </c>
    </row>
    <row r="19" spans="1:17" s="512" customFormat="1" ht="15">
      <c r="A19" s="515">
        <v>5</v>
      </c>
      <c r="B19" s="802"/>
      <c r="C19" s="1654"/>
      <c r="D19" s="1654"/>
      <c r="E19" s="1912">
        <v>0</v>
      </c>
      <c r="F19" s="1656"/>
      <c r="G19" s="1654"/>
      <c r="H19" s="1654"/>
      <c r="I19" s="1912">
        <v>43.980000000000004</v>
      </c>
      <c r="J19" s="1652"/>
      <c r="K19" s="1654"/>
      <c r="L19" s="1654"/>
      <c r="M19" s="1912">
        <v>0</v>
      </c>
      <c r="N19" s="1656"/>
      <c r="O19" s="1654"/>
      <c r="P19" s="1654"/>
      <c r="Q19" s="1912">
        <v>1.5</v>
      </c>
    </row>
    <row r="20" spans="1:17" s="512" customFormat="1" ht="15">
      <c r="A20" s="515">
        <v>6</v>
      </c>
      <c r="B20" s="802"/>
      <c r="C20" s="1654"/>
      <c r="D20" s="1654"/>
      <c r="E20" s="1912">
        <v>0</v>
      </c>
      <c r="F20" s="1656"/>
      <c r="G20" s="1654"/>
      <c r="H20" s="1654"/>
      <c r="I20" s="1912">
        <v>56.7</v>
      </c>
      <c r="J20" s="1652"/>
      <c r="K20" s="1654"/>
      <c r="L20" s="1654"/>
      <c r="M20" s="1912">
        <v>0</v>
      </c>
      <c r="N20" s="1656"/>
      <c r="O20" s="1654"/>
      <c r="P20" s="1654"/>
      <c r="Q20" s="1912">
        <v>3.9</v>
      </c>
    </row>
    <row r="21" spans="1:17" s="512" customFormat="1" ht="15">
      <c r="A21" s="515">
        <v>7</v>
      </c>
      <c r="B21" s="802"/>
      <c r="C21" s="1654"/>
      <c r="D21" s="1654"/>
      <c r="E21" s="1912">
        <v>0</v>
      </c>
      <c r="F21" s="1656"/>
      <c r="G21" s="1654"/>
      <c r="H21" s="1654"/>
      <c r="I21" s="1912">
        <v>61.2</v>
      </c>
      <c r="J21" s="1652"/>
      <c r="K21" s="1654"/>
      <c r="L21" s="1654"/>
      <c r="M21" s="1912">
        <v>0</v>
      </c>
      <c r="N21" s="1656"/>
      <c r="O21" s="1654"/>
      <c r="P21" s="1654"/>
      <c r="Q21" s="1912">
        <v>6.66</v>
      </c>
    </row>
    <row r="22" spans="1:17" s="512" customFormat="1" ht="15">
      <c r="A22" s="515">
        <v>8</v>
      </c>
      <c r="B22" s="802"/>
      <c r="C22" s="1654"/>
      <c r="D22" s="1654"/>
      <c r="E22" s="1912">
        <v>0</v>
      </c>
      <c r="F22" s="1656"/>
      <c r="G22" s="1654"/>
      <c r="H22" s="1654"/>
      <c r="I22" s="1912">
        <v>60.3</v>
      </c>
      <c r="J22" s="1652"/>
      <c r="K22" s="1654"/>
      <c r="L22" s="1654"/>
      <c r="M22" s="1912">
        <v>0</v>
      </c>
      <c r="N22" s="1656"/>
      <c r="O22" s="1654"/>
      <c r="P22" s="1654"/>
      <c r="Q22" s="1912">
        <v>5.28</v>
      </c>
    </row>
    <row r="23" spans="1:17" s="512" customFormat="1" ht="15">
      <c r="A23" s="515">
        <v>9</v>
      </c>
      <c r="B23" s="802"/>
      <c r="C23" s="1654"/>
      <c r="D23" s="1654"/>
      <c r="E23" s="1912">
        <v>0</v>
      </c>
      <c r="F23" s="1656"/>
      <c r="G23" s="1654"/>
      <c r="H23" s="1654"/>
      <c r="I23" s="1912">
        <v>57.599999999999994</v>
      </c>
      <c r="J23" s="1652"/>
      <c r="K23" s="1654"/>
      <c r="L23" s="1654"/>
      <c r="M23" s="1912">
        <v>0</v>
      </c>
      <c r="N23" s="1656"/>
      <c r="O23" s="1654"/>
      <c r="P23" s="1654"/>
      <c r="Q23" s="1912">
        <v>4.4399999999999995</v>
      </c>
    </row>
    <row r="24" spans="1:17" s="512" customFormat="1" ht="15">
      <c r="A24" s="515">
        <v>10</v>
      </c>
      <c r="B24" s="802"/>
      <c r="C24" s="1654"/>
      <c r="D24" s="1654"/>
      <c r="E24" s="1912">
        <v>0</v>
      </c>
      <c r="F24" s="1656"/>
      <c r="G24" s="1654"/>
      <c r="H24" s="1654"/>
      <c r="I24" s="1912">
        <v>61.92</v>
      </c>
      <c r="J24" s="1652"/>
      <c r="K24" s="1654"/>
      <c r="L24" s="1654"/>
      <c r="M24" s="1912">
        <v>0</v>
      </c>
      <c r="N24" s="1656"/>
      <c r="O24" s="1654"/>
      <c r="P24" s="1654"/>
      <c r="Q24" s="1912">
        <v>10.02</v>
      </c>
    </row>
    <row r="25" spans="1:17" s="512" customFormat="1" ht="15">
      <c r="A25" s="515">
        <v>11</v>
      </c>
      <c r="B25" s="802"/>
      <c r="C25" s="1654"/>
      <c r="D25" s="1654"/>
      <c r="E25" s="1912">
        <v>0</v>
      </c>
      <c r="F25" s="1656"/>
      <c r="G25" s="1654"/>
      <c r="H25" s="1654"/>
      <c r="I25" s="1912">
        <v>59.7</v>
      </c>
      <c r="J25" s="1652"/>
      <c r="K25" s="1654"/>
      <c r="L25" s="1654"/>
      <c r="M25" s="1912">
        <v>0</v>
      </c>
      <c r="N25" s="1656"/>
      <c r="O25" s="1654"/>
      <c r="P25" s="1654"/>
      <c r="Q25" s="1912">
        <v>10.8</v>
      </c>
    </row>
    <row r="26" spans="1:17" s="512" customFormat="1" ht="15">
      <c r="A26" s="515">
        <v>12</v>
      </c>
      <c r="B26" s="802"/>
      <c r="C26" s="1654"/>
      <c r="D26" s="1654"/>
      <c r="E26" s="1912">
        <v>0</v>
      </c>
      <c r="F26" s="1656"/>
      <c r="G26" s="1654"/>
      <c r="H26" s="1654"/>
      <c r="I26" s="1912">
        <v>65.52</v>
      </c>
      <c r="J26" s="1652"/>
      <c r="K26" s="1654"/>
      <c r="L26" s="1654"/>
      <c r="M26" s="1912">
        <v>0</v>
      </c>
      <c r="N26" s="1656"/>
      <c r="O26" s="1654"/>
      <c r="P26" s="1654"/>
      <c r="Q26" s="1912">
        <v>13.32</v>
      </c>
    </row>
    <row r="27" spans="1:17" s="512" customFormat="1" ht="15">
      <c r="A27" s="515">
        <v>13</v>
      </c>
      <c r="B27" s="802"/>
      <c r="C27" s="1654"/>
      <c r="D27" s="1654"/>
      <c r="E27" s="1912">
        <v>0</v>
      </c>
      <c r="F27" s="1656"/>
      <c r="G27" s="1654"/>
      <c r="H27" s="1654"/>
      <c r="I27" s="1912">
        <v>62.64</v>
      </c>
      <c r="J27" s="1652"/>
      <c r="K27" s="1654"/>
      <c r="L27" s="1654"/>
      <c r="M27" s="1912">
        <v>0</v>
      </c>
      <c r="N27" s="1656"/>
      <c r="O27" s="1654"/>
      <c r="P27" s="1654"/>
      <c r="Q27" s="1912">
        <v>12.36</v>
      </c>
    </row>
    <row r="28" spans="1:17" s="512" customFormat="1" ht="15">
      <c r="A28" s="515">
        <v>14</v>
      </c>
      <c r="B28" s="802"/>
      <c r="C28" s="1654"/>
      <c r="D28" s="1654"/>
      <c r="E28" s="1912">
        <v>0</v>
      </c>
      <c r="F28" s="1656"/>
      <c r="G28" s="1654"/>
      <c r="H28" s="1654"/>
      <c r="I28" s="1912">
        <v>65.22</v>
      </c>
      <c r="J28" s="1652"/>
      <c r="K28" s="1654"/>
      <c r="L28" s="1654"/>
      <c r="M28" s="1912">
        <v>0</v>
      </c>
      <c r="N28" s="1656"/>
      <c r="O28" s="1654"/>
      <c r="P28" s="1654"/>
      <c r="Q28" s="1912">
        <v>11.4</v>
      </c>
    </row>
    <row r="29" spans="1:17" s="512" customFormat="1" ht="15">
      <c r="A29" s="515">
        <v>15</v>
      </c>
      <c r="B29" s="802"/>
      <c r="C29" s="1654"/>
      <c r="D29" s="1654"/>
      <c r="E29" s="1912">
        <v>0</v>
      </c>
      <c r="F29" s="1656"/>
      <c r="G29" s="1654"/>
      <c r="H29" s="1654"/>
      <c r="I29" s="1912">
        <v>64.260000000000005</v>
      </c>
      <c r="J29" s="1652"/>
      <c r="K29" s="1654"/>
      <c r="L29" s="1654"/>
      <c r="M29" s="1912">
        <v>0</v>
      </c>
      <c r="N29" s="1656"/>
      <c r="O29" s="1654"/>
      <c r="P29" s="1654"/>
      <c r="Q29" s="1912">
        <v>11.7</v>
      </c>
    </row>
    <row r="30" spans="1:17" s="512" customFormat="1" ht="15">
      <c r="A30" s="515">
        <v>16</v>
      </c>
      <c r="B30" s="802"/>
      <c r="C30" s="1654"/>
      <c r="D30" s="1654"/>
      <c r="E30" s="1912">
        <v>0</v>
      </c>
      <c r="F30" s="1656"/>
      <c r="G30" s="1654"/>
      <c r="H30" s="1654"/>
      <c r="I30" s="1912">
        <v>67.02000000000001</v>
      </c>
      <c r="J30" s="1652"/>
      <c r="K30" s="1654"/>
      <c r="L30" s="1654"/>
      <c r="M30" s="1912">
        <v>0</v>
      </c>
      <c r="N30" s="1656"/>
      <c r="O30" s="1654"/>
      <c r="P30" s="1654"/>
      <c r="Q30" s="1912">
        <v>14.04</v>
      </c>
    </row>
    <row r="31" spans="1:17" s="516" customFormat="1" ht="15">
      <c r="A31" s="515">
        <v>17</v>
      </c>
      <c r="B31" s="802"/>
      <c r="C31" s="1654"/>
      <c r="D31" s="1654"/>
      <c r="E31" s="1912">
        <v>0</v>
      </c>
      <c r="F31" s="1656"/>
      <c r="G31" s="1654"/>
      <c r="H31" s="1654"/>
      <c r="I31" s="1912">
        <v>67.799999999999983</v>
      </c>
      <c r="J31" s="1652"/>
      <c r="K31" s="1654"/>
      <c r="L31" s="1654"/>
      <c r="M31" s="1912">
        <v>0</v>
      </c>
      <c r="N31" s="1656"/>
      <c r="O31" s="1654"/>
      <c r="P31" s="1654"/>
      <c r="Q31" s="1912">
        <v>11.52</v>
      </c>
    </row>
    <row r="32" spans="1:17" s="516" customFormat="1" ht="15">
      <c r="A32" s="515">
        <v>18</v>
      </c>
      <c r="B32" s="802"/>
      <c r="C32" s="1654"/>
      <c r="D32" s="1654"/>
      <c r="E32" s="1912">
        <v>0</v>
      </c>
      <c r="F32" s="1656"/>
      <c r="G32" s="1654"/>
      <c r="H32" s="1654"/>
      <c r="I32" s="1912">
        <v>75.180000000000007</v>
      </c>
      <c r="J32" s="1652"/>
      <c r="K32" s="1654"/>
      <c r="L32" s="1654"/>
      <c r="M32" s="1912">
        <v>0</v>
      </c>
      <c r="N32" s="1656"/>
      <c r="O32" s="1654"/>
      <c r="P32" s="1654"/>
      <c r="Q32" s="1912">
        <v>10.86</v>
      </c>
    </row>
    <row r="33" spans="1:33" s="516" customFormat="1" ht="15">
      <c r="A33" s="515">
        <v>19</v>
      </c>
      <c r="B33" s="802"/>
      <c r="C33" s="1654"/>
      <c r="D33" s="1654"/>
      <c r="E33" s="1912">
        <v>0</v>
      </c>
      <c r="F33" s="1656"/>
      <c r="G33" s="1654"/>
      <c r="H33" s="1654"/>
      <c r="I33" s="1912">
        <v>79.5</v>
      </c>
      <c r="J33" s="1652"/>
      <c r="K33" s="1654"/>
      <c r="L33" s="1654"/>
      <c r="M33" s="1912">
        <v>0</v>
      </c>
      <c r="N33" s="1656"/>
      <c r="O33" s="1654"/>
      <c r="P33" s="1654"/>
      <c r="Q33" s="1912">
        <v>14.7</v>
      </c>
    </row>
    <row r="34" spans="1:33" s="516" customFormat="1" ht="15">
      <c r="A34" s="515">
        <v>20</v>
      </c>
      <c r="B34" s="802"/>
      <c r="C34" s="1654"/>
      <c r="D34" s="1654"/>
      <c r="E34" s="1912">
        <v>0</v>
      </c>
      <c r="F34" s="1656"/>
      <c r="G34" s="1654"/>
      <c r="H34" s="1654"/>
      <c r="I34" s="1912">
        <v>81.78</v>
      </c>
      <c r="J34" s="1652"/>
      <c r="K34" s="1654"/>
      <c r="L34" s="1654"/>
      <c r="M34" s="1912">
        <v>0</v>
      </c>
      <c r="N34" s="1656"/>
      <c r="O34" s="1654"/>
      <c r="P34" s="1654"/>
      <c r="Q34" s="1912">
        <v>15.36</v>
      </c>
    </row>
    <row r="35" spans="1:33" s="516" customFormat="1" ht="15">
      <c r="A35" s="515">
        <v>21</v>
      </c>
      <c r="B35" s="802"/>
      <c r="C35" s="1654"/>
      <c r="D35" s="1654"/>
      <c r="E35" s="1912">
        <v>0</v>
      </c>
      <c r="F35" s="1656"/>
      <c r="G35" s="1654"/>
      <c r="H35" s="1654"/>
      <c r="I35" s="1912">
        <v>87.359999999999985</v>
      </c>
      <c r="J35" s="1652"/>
      <c r="K35" s="1654"/>
      <c r="L35" s="1654"/>
      <c r="M35" s="1912">
        <v>0</v>
      </c>
      <c r="N35" s="1656"/>
      <c r="O35" s="1654"/>
      <c r="P35" s="1654"/>
      <c r="Q35" s="1912">
        <v>13.14</v>
      </c>
    </row>
    <row r="36" spans="1:33" s="516" customFormat="1" ht="15">
      <c r="A36" s="515">
        <v>22</v>
      </c>
      <c r="B36" s="802"/>
      <c r="C36" s="1654"/>
      <c r="D36" s="1654"/>
      <c r="E36" s="1912">
        <v>0</v>
      </c>
      <c r="F36" s="1656"/>
      <c r="G36" s="1654"/>
      <c r="H36" s="1654"/>
      <c r="I36" s="1912">
        <v>79.080000000000013</v>
      </c>
      <c r="J36" s="1652"/>
      <c r="K36" s="1654"/>
      <c r="L36" s="1654"/>
      <c r="M36" s="1912">
        <v>0</v>
      </c>
      <c r="N36" s="1656"/>
      <c r="O36" s="1654"/>
      <c r="P36" s="1654"/>
      <c r="Q36" s="1912">
        <v>4.5600000000000005</v>
      </c>
    </row>
    <row r="37" spans="1:33" s="516" customFormat="1" ht="15">
      <c r="A37" s="515">
        <v>23</v>
      </c>
      <c r="B37" s="802"/>
      <c r="C37" s="1654"/>
      <c r="D37" s="1654"/>
      <c r="E37" s="1912">
        <v>0</v>
      </c>
      <c r="F37" s="1656"/>
      <c r="G37" s="1654"/>
      <c r="H37" s="1654"/>
      <c r="I37" s="1912">
        <v>70.740000000000009</v>
      </c>
      <c r="J37" s="1652"/>
      <c r="K37" s="1654"/>
      <c r="L37" s="1654"/>
      <c r="M37" s="1912">
        <v>0</v>
      </c>
      <c r="N37" s="1656"/>
      <c r="O37" s="1654"/>
      <c r="P37" s="1654"/>
      <c r="Q37" s="1912">
        <v>3.96</v>
      </c>
    </row>
    <row r="38" spans="1:33" s="516" customFormat="1" ht="15">
      <c r="A38" s="515" t="s">
        <v>19</v>
      </c>
      <c r="B38" s="796"/>
      <c r="C38" s="1654"/>
      <c r="D38" s="1654"/>
      <c r="E38" s="1657">
        <f>SUM(E14:E37)</f>
        <v>0</v>
      </c>
      <c r="F38" s="1654"/>
      <c r="G38" s="1654"/>
      <c r="H38" s="1654"/>
      <c r="I38" s="1657">
        <f>SUM(I14:I37)</f>
        <v>1514.1</v>
      </c>
      <c r="J38" s="1654"/>
      <c r="K38" s="1654"/>
      <c r="L38" s="1654"/>
      <c r="M38" s="1657">
        <f>SUM(M14:M37)</f>
        <v>0</v>
      </c>
      <c r="N38" s="1654"/>
      <c r="O38" s="1654"/>
      <c r="P38" s="1654"/>
      <c r="Q38" s="1657">
        <f>SUM(Q14:Q37)</f>
        <v>186.9</v>
      </c>
    </row>
    <row r="39" spans="1:33" s="506" customFormat="1" ht="12.75" customHeight="1">
      <c r="A39" s="506" t="s">
        <v>20</v>
      </c>
      <c r="R39" s="955"/>
      <c r="S39" s="955"/>
      <c r="T39" s="955"/>
      <c r="U39" s="955"/>
      <c r="V39" s="955"/>
      <c r="W39" s="955"/>
      <c r="X39" s="955"/>
      <c r="Y39" s="955"/>
      <c r="Z39" s="955"/>
      <c r="AA39" s="955"/>
      <c r="AB39" s="955"/>
      <c r="AC39" s="955"/>
      <c r="AD39" s="955"/>
      <c r="AE39" s="955"/>
      <c r="AF39" s="955"/>
      <c r="AG39" s="955"/>
    </row>
    <row r="40" spans="1:33" s="506" customFormat="1" ht="12.75" customHeight="1">
      <c r="A40" s="506" t="s">
        <v>21</v>
      </c>
      <c r="R40" s="955"/>
      <c r="S40" s="955"/>
      <c r="T40" s="955"/>
      <c r="U40" s="955"/>
      <c r="V40" s="955"/>
      <c r="W40" s="955"/>
      <c r="X40" s="955"/>
      <c r="Y40" s="955"/>
      <c r="Z40" s="955"/>
      <c r="AA40" s="955"/>
      <c r="AB40" s="955"/>
      <c r="AC40" s="955"/>
      <c r="AD40" s="955"/>
      <c r="AE40" s="955"/>
      <c r="AF40" s="955"/>
      <c r="AG40" s="955"/>
    </row>
    <row r="41" spans="1:33">
      <c r="A41" s="506" t="s">
        <v>563</v>
      </c>
      <c r="K41" s="506"/>
      <c r="L41" s="506"/>
      <c r="M41" s="506"/>
      <c r="N41" s="506"/>
      <c r="O41" s="506"/>
      <c r="P41" s="506"/>
      <c r="Q41" s="506"/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>
      <c r="A42" s="506" t="s">
        <v>23</v>
      </c>
      <c r="R42" s="956"/>
      <c r="S42" s="956"/>
      <c r="T42" s="956"/>
      <c r="U42" s="956"/>
      <c r="V42" s="956"/>
      <c r="W42" s="956"/>
      <c r="X42" s="956"/>
      <c r="Y42" s="956"/>
      <c r="Z42" s="956"/>
      <c r="AA42" s="956"/>
      <c r="AB42" s="956"/>
      <c r="AC42" s="956"/>
      <c r="AD42" s="956"/>
      <c r="AE42" s="956"/>
      <c r="AF42" s="956"/>
      <c r="AG42" s="956"/>
    </row>
    <row r="43" spans="1:33">
      <c r="R43" s="956"/>
      <c r="S43" s="956"/>
      <c r="T43" s="956"/>
      <c r="U43" s="956"/>
      <c r="V43" s="956"/>
      <c r="W43" s="956"/>
      <c r="X43" s="956"/>
      <c r="Y43" s="956"/>
      <c r="Z43" s="956"/>
      <c r="AA43" s="956"/>
      <c r="AB43" s="956"/>
      <c r="AC43" s="956"/>
      <c r="AD43" s="956"/>
      <c r="AE43" s="956"/>
      <c r="AF43" s="956"/>
      <c r="AG43" s="956"/>
    </row>
  </sheetData>
  <mergeCells count="21">
    <mergeCell ref="B4:C4"/>
    <mergeCell ref="B1:F1"/>
    <mergeCell ref="N1:Q1"/>
    <mergeCell ref="B2:F2"/>
    <mergeCell ref="N2:Q2"/>
    <mergeCell ref="B3:C3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6">
    <tabColor rgb="FF92D050"/>
  </sheetPr>
  <dimension ref="A1:AG43"/>
  <sheetViews>
    <sheetView zoomScaleNormal="100" workbookViewId="0">
      <selection activeCell="T17" sqref="T17"/>
    </sheetView>
  </sheetViews>
  <sheetFormatPr defaultColWidth="9.140625"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55" t="s">
        <v>405</v>
      </c>
      <c r="C1" s="2083"/>
      <c r="D1" s="2083"/>
      <c r="E1" s="2083"/>
      <c r="F1" s="2083"/>
      <c r="J1" s="799" t="s">
        <v>171</v>
      </c>
      <c r="N1" s="2857" t="s">
        <v>116</v>
      </c>
      <c r="O1" s="2857"/>
      <c r="P1" s="2857"/>
      <c r="Q1" s="2857"/>
      <c r="R1" s="955"/>
      <c r="S1" s="955"/>
      <c r="T1" s="955"/>
      <c r="U1" s="955"/>
      <c r="V1" s="955"/>
      <c r="W1" s="955"/>
      <c r="X1" s="955"/>
      <c r="Y1" s="955"/>
      <c r="Z1" s="955"/>
      <c r="AA1" s="955"/>
      <c r="AB1" s="955"/>
      <c r="AC1" s="955"/>
      <c r="AD1" s="955"/>
      <c r="AE1" s="955"/>
      <c r="AF1" s="955"/>
      <c r="AG1" s="955"/>
    </row>
    <row r="2" spans="1:33" s="506" customFormat="1" ht="10.5" customHeight="1">
      <c r="B2" s="2856" t="s">
        <v>1</v>
      </c>
      <c r="C2" s="2090"/>
      <c r="D2" s="2090"/>
      <c r="E2" s="2090"/>
      <c r="F2" s="2090"/>
      <c r="N2" s="2856" t="s">
        <v>2</v>
      </c>
      <c r="O2" s="2859"/>
      <c r="P2" s="2859"/>
      <c r="Q2" s="2859"/>
      <c r="R2" s="955"/>
      <c r="S2" s="955"/>
      <c r="T2" s="955"/>
      <c r="U2" s="955"/>
      <c r="V2" s="955"/>
      <c r="W2" s="955"/>
      <c r="X2" s="955"/>
      <c r="Y2" s="955"/>
      <c r="Z2" s="955"/>
      <c r="AA2" s="955"/>
      <c r="AB2" s="955"/>
      <c r="AC2" s="955"/>
      <c r="AD2" s="955"/>
      <c r="AE2" s="955"/>
      <c r="AF2" s="955"/>
      <c r="AG2" s="955"/>
    </row>
    <row r="3" spans="1:33" s="506" customFormat="1" ht="13.5" customHeight="1">
      <c r="B3" s="2858" t="s">
        <v>117</v>
      </c>
      <c r="C3" s="2858"/>
      <c r="N3" s="2859" t="s">
        <v>641</v>
      </c>
      <c r="O3" s="2859"/>
      <c r="P3" s="2859"/>
      <c r="Q3" s="2859"/>
      <c r="R3" s="955"/>
      <c r="S3" s="955"/>
      <c r="T3" s="955"/>
      <c r="U3" s="955"/>
      <c r="V3" s="955"/>
      <c r="W3" s="955"/>
      <c r="X3" s="955"/>
      <c r="Y3" s="955"/>
      <c r="Z3" s="955"/>
      <c r="AA3" s="955"/>
      <c r="AB3" s="955"/>
      <c r="AC3" s="955"/>
      <c r="AD3" s="955"/>
      <c r="AE3" s="955"/>
      <c r="AF3" s="955"/>
      <c r="AG3" s="955"/>
    </row>
    <row r="4" spans="1:33" s="506" customFormat="1" ht="15" customHeight="1">
      <c r="B4" s="2845" t="s">
        <v>4</v>
      </c>
      <c r="C4" s="2083"/>
      <c r="D4" s="508"/>
      <c r="E4" s="955"/>
      <c r="F4" s="955"/>
      <c r="G4" s="955"/>
      <c r="H4" s="955"/>
      <c r="I4" s="912" t="s">
        <v>5</v>
      </c>
      <c r="J4" s="507"/>
      <c r="K4" s="507"/>
      <c r="L4" s="507"/>
      <c r="R4" s="955"/>
      <c r="S4" s="955"/>
      <c r="T4" s="955"/>
      <c r="U4" s="955"/>
      <c r="V4" s="955"/>
      <c r="W4" s="955"/>
      <c r="X4" s="955"/>
      <c r="Y4" s="955"/>
      <c r="Z4" s="955"/>
      <c r="AA4" s="955"/>
      <c r="AB4" s="955"/>
      <c r="AC4" s="955"/>
      <c r="AD4" s="955"/>
      <c r="AE4" s="955"/>
      <c r="AF4" s="955"/>
      <c r="AG4" s="955"/>
    </row>
    <row r="5" spans="1:33" s="506" customFormat="1" ht="9.75" customHeight="1">
      <c r="B5" s="2848" t="s">
        <v>7</v>
      </c>
      <c r="C5" s="2081"/>
      <c r="D5" s="507"/>
      <c r="E5" s="507"/>
      <c r="R5" s="955"/>
      <c r="S5" s="955"/>
      <c r="T5" s="955"/>
      <c r="U5" s="955"/>
      <c r="V5" s="955"/>
      <c r="W5" s="955"/>
      <c r="X5" s="955"/>
      <c r="Y5" s="955"/>
      <c r="Z5" s="955"/>
      <c r="AA5" s="955"/>
      <c r="AB5" s="955"/>
      <c r="AC5" s="955"/>
      <c r="AD5" s="955"/>
      <c r="AE5" s="955"/>
      <c r="AF5" s="955"/>
      <c r="AG5" s="955"/>
    </row>
    <row r="6" spans="1:33" s="506" customFormat="1" ht="12" customHeight="1">
      <c r="A6" s="2846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55"/>
      <c r="S6" s="955"/>
      <c r="T6" s="955"/>
      <c r="U6" s="955"/>
      <c r="V6" s="955"/>
      <c r="W6" s="955"/>
      <c r="X6" s="955"/>
      <c r="Y6" s="955"/>
      <c r="Z6" s="955"/>
      <c r="AA6" s="955"/>
      <c r="AB6" s="955"/>
      <c r="AC6" s="955"/>
      <c r="AD6" s="955"/>
      <c r="AE6" s="955"/>
      <c r="AF6" s="955"/>
      <c r="AG6" s="955"/>
    </row>
    <row r="7" spans="1:33" s="506" customFormat="1" ht="15.75">
      <c r="A7" s="2847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55"/>
      <c r="S7" s="955"/>
      <c r="T7" s="955"/>
      <c r="U7" s="955"/>
      <c r="V7" s="955"/>
      <c r="W7" s="955"/>
      <c r="X7" s="955"/>
      <c r="Y7" s="955"/>
      <c r="Z7" s="955"/>
      <c r="AA7" s="955"/>
      <c r="AB7" s="955"/>
      <c r="AC7" s="955"/>
      <c r="AD7" s="955"/>
      <c r="AE7" s="955"/>
      <c r="AF7" s="955"/>
      <c r="AG7" s="955"/>
    </row>
    <row r="8" spans="1:33" s="506" customFormat="1" ht="9" customHeight="1">
      <c r="A8" s="1268">
        <v>621</v>
      </c>
      <c r="B8" s="1254"/>
      <c r="R8" s="955"/>
      <c r="S8" s="955"/>
      <c r="T8" s="955"/>
      <c r="U8" s="955"/>
      <c r="V8" s="955"/>
      <c r="W8" s="955"/>
      <c r="X8" s="955"/>
      <c r="Y8" s="955"/>
      <c r="Z8" s="955"/>
      <c r="AA8" s="955"/>
      <c r="AB8" s="955"/>
      <c r="AC8" s="955"/>
      <c r="AD8" s="955"/>
      <c r="AE8" s="955"/>
      <c r="AF8" s="955"/>
      <c r="AG8" s="955"/>
    </row>
    <row r="9" spans="1:33" s="506" customFormat="1">
      <c r="A9" s="2849" t="s">
        <v>9</v>
      </c>
      <c r="B9" s="2852" t="s">
        <v>10</v>
      </c>
      <c r="C9" s="2853"/>
      <c r="D9" s="2853"/>
      <c r="E9" s="2853"/>
      <c r="F9" s="2853"/>
      <c r="G9" s="2853"/>
      <c r="H9" s="2853"/>
      <c r="I9" s="2854"/>
      <c r="J9" s="2852" t="s">
        <v>11</v>
      </c>
      <c r="K9" s="2853"/>
      <c r="L9" s="2853"/>
      <c r="M9" s="2853"/>
      <c r="N9" s="2853"/>
      <c r="O9" s="2853"/>
      <c r="P9" s="2853"/>
      <c r="Q9" s="2854"/>
      <c r="R9" s="955"/>
      <c r="S9" s="955"/>
      <c r="T9" s="955"/>
      <c r="U9" s="955"/>
      <c r="V9" s="955"/>
      <c r="W9" s="955"/>
      <c r="X9" s="955"/>
      <c r="Y9" s="955"/>
      <c r="Z9" s="955"/>
      <c r="AA9" s="955"/>
      <c r="AB9" s="955"/>
      <c r="AC9" s="955"/>
      <c r="AD9" s="955"/>
      <c r="AE9" s="955"/>
      <c r="AF9" s="955"/>
      <c r="AG9" s="955"/>
    </row>
    <row r="10" spans="1:33" s="506" customFormat="1">
      <c r="A10" s="2850"/>
      <c r="B10" s="2842" t="s">
        <v>411</v>
      </c>
      <c r="C10" s="2843"/>
      <c r="D10" s="2843"/>
      <c r="E10" s="2844"/>
      <c r="F10" s="2842" t="s">
        <v>640</v>
      </c>
      <c r="G10" s="2097"/>
      <c r="H10" s="2097"/>
      <c r="I10" s="2098"/>
      <c r="J10" s="2842" t="s">
        <v>411</v>
      </c>
      <c r="K10" s="2843"/>
      <c r="L10" s="2843"/>
      <c r="M10" s="2844"/>
      <c r="N10" s="2842" t="s">
        <v>640</v>
      </c>
      <c r="O10" s="2097"/>
      <c r="P10" s="2097"/>
      <c r="Q10" s="2098"/>
      <c r="R10" s="955"/>
      <c r="S10" s="955"/>
      <c r="T10" s="955"/>
      <c r="U10" s="955"/>
      <c r="V10" s="955"/>
      <c r="W10" s="955"/>
      <c r="X10" s="955"/>
      <c r="Y10" s="955"/>
      <c r="Z10" s="955"/>
      <c r="AA10" s="955"/>
      <c r="AB10" s="955"/>
      <c r="AC10" s="955"/>
      <c r="AD10" s="955"/>
      <c r="AE10" s="955"/>
      <c r="AF10" s="955"/>
      <c r="AG10" s="955"/>
    </row>
    <row r="11" spans="1:33" s="506" customFormat="1">
      <c r="A11" s="2850"/>
      <c r="B11" s="2842" t="s">
        <v>14</v>
      </c>
      <c r="C11" s="2843"/>
      <c r="E11" s="510"/>
      <c r="F11" s="2842" t="s">
        <v>14</v>
      </c>
      <c r="G11" s="2843"/>
      <c r="H11" s="509"/>
      <c r="I11" s="510"/>
      <c r="J11" s="2842" t="s">
        <v>14</v>
      </c>
      <c r="K11" s="2843"/>
      <c r="L11" s="509"/>
      <c r="M11" s="510"/>
      <c r="N11" s="2842" t="s">
        <v>14</v>
      </c>
      <c r="O11" s="2843"/>
      <c r="P11" s="509"/>
      <c r="Q11" s="510"/>
      <c r="R11" s="955"/>
      <c r="S11" s="955"/>
      <c r="T11" s="955"/>
      <c r="U11" s="955"/>
      <c r="V11" s="955"/>
      <c r="W11" s="955"/>
      <c r="X11" s="955"/>
      <c r="Y11" s="955"/>
      <c r="Z11" s="955"/>
      <c r="AA11" s="955"/>
      <c r="AB11" s="955"/>
      <c r="AC11" s="955"/>
      <c r="AD11" s="955"/>
      <c r="AE11" s="955"/>
      <c r="AF11" s="955"/>
      <c r="AG11" s="955"/>
    </row>
    <row r="12" spans="1:33" s="512" customFormat="1" ht="35.25" customHeight="1">
      <c r="A12" s="2851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2"/>
      <c r="C14" s="1654"/>
      <c r="D14" s="1654"/>
      <c r="E14" s="1655">
        <v>36</v>
      </c>
      <c r="F14" s="1656"/>
      <c r="G14" s="1654"/>
      <c r="H14" s="1654"/>
      <c r="I14" s="1966">
        <v>158.20000000000002</v>
      </c>
      <c r="J14" s="2036"/>
      <c r="K14" s="2037"/>
      <c r="L14" s="2037"/>
      <c r="M14" s="2038">
        <v>10.02</v>
      </c>
      <c r="N14" s="2039"/>
      <c r="O14" s="2040"/>
      <c r="P14" s="2040"/>
      <c r="Q14" s="1966">
        <v>152.15020751953102</v>
      </c>
    </row>
    <row r="15" spans="1:33" s="1360" customFormat="1" ht="15">
      <c r="A15" s="1357">
        <v>1</v>
      </c>
      <c r="B15" s="802"/>
      <c r="C15" s="1654"/>
      <c r="D15" s="1654"/>
      <c r="E15" s="1912">
        <v>35.04</v>
      </c>
      <c r="F15" s="1656"/>
      <c r="G15" s="1654"/>
      <c r="H15" s="1654"/>
      <c r="I15" s="1966">
        <v>131.80000000000001</v>
      </c>
      <c r="J15" s="2036"/>
      <c r="K15" s="2037"/>
      <c r="L15" s="2037"/>
      <c r="M15" s="1970">
        <v>9.5399999999999991</v>
      </c>
      <c r="N15" s="2039"/>
      <c r="O15" s="2041"/>
      <c r="P15" s="2041"/>
      <c r="Q15" s="1966">
        <v>144.65390014648401</v>
      </c>
    </row>
    <row r="16" spans="1:33" s="512" customFormat="1" ht="15">
      <c r="A16" s="515">
        <v>2</v>
      </c>
      <c r="B16" s="802"/>
      <c r="C16" s="1654"/>
      <c r="D16" s="1654"/>
      <c r="E16" s="1912">
        <v>32.28</v>
      </c>
      <c r="F16" s="1656"/>
      <c r="G16" s="1654"/>
      <c r="H16" s="1654"/>
      <c r="I16" s="1966">
        <v>125.2</v>
      </c>
      <c r="J16" s="2036"/>
      <c r="K16" s="2037"/>
      <c r="L16" s="2037"/>
      <c r="M16" s="1970">
        <v>8.58</v>
      </c>
      <c r="N16" s="2039"/>
      <c r="O16" s="2040"/>
      <c r="P16" s="2040"/>
      <c r="Q16" s="1966">
        <v>143.46916961669899</v>
      </c>
    </row>
    <row r="17" spans="1:17" s="512" customFormat="1" ht="15">
      <c r="A17" s="515">
        <v>3</v>
      </c>
      <c r="B17" s="802"/>
      <c r="C17" s="1654"/>
      <c r="D17" s="1654"/>
      <c r="E17" s="1912">
        <v>31.020000000000003</v>
      </c>
      <c r="F17" s="1656"/>
      <c r="G17" s="1654"/>
      <c r="H17" s="1654"/>
      <c r="I17" s="1966">
        <v>118.4</v>
      </c>
      <c r="J17" s="2036"/>
      <c r="K17" s="2037"/>
      <c r="L17" s="2037"/>
      <c r="M17" s="1970">
        <v>8.9400000000000013</v>
      </c>
      <c r="N17" s="2039"/>
      <c r="O17" s="2040"/>
      <c r="P17" s="2040"/>
      <c r="Q17" s="1966">
        <v>138.02360534668</v>
      </c>
    </row>
    <row r="18" spans="1:17" s="512" customFormat="1" ht="15">
      <c r="A18" s="515">
        <v>4</v>
      </c>
      <c r="B18" s="802"/>
      <c r="C18" s="1654"/>
      <c r="D18" s="1654"/>
      <c r="E18" s="1912">
        <v>30.96</v>
      </c>
      <c r="F18" s="1656"/>
      <c r="G18" s="1654"/>
      <c r="H18" s="1654"/>
      <c r="I18" s="1966">
        <v>113.8</v>
      </c>
      <c r="J18" s="2036"/>
      <c r="K18" s="2037"/>
      <c r="L18" s="2037"/>
      <c r="M18" s="1970">
        <v>9.48</v>
      </c>
      <c r="N18" s="2039"/>
      <c r="O18" s="2040"/>
      <c r="P18" s="2040"/>
      <c r="Q18" s="1966">
        <v>135.11375427246099</v>
      </c>
    </row>
    <row r="19" spans="1:17" s="512" customFormat="1" ht="15">
      <c r="A19" s="515">
        <v>5</v>
      </c>
      <c r="B19" s="802"/>
      <c r="C19" s="1654"/>
      <c r="D19" s="1654"/>
      <c r="E19" s="1912">
        <v>33.42</v>
      </c>
      <c r="F19" s="1656"/>
      <c r="G19" s="1654"/>
      <c r="H19" s="1654"/>
      <c r="I19" s="1966">
        <v>115</v>
      </c>
      <c r="J19" s="2036"/>
      <c r="K19" s="2037"/>
      <c r="L19" s="2037"/>
      <c r="M19" s="1970">
        <v>9.5399999999999991</v>
      </c>
      <c r="N19" s="2039"/>
      <c r="O19" s="2040"/>
      <c r="P19" s="2040"/>
      <c r="Q19" s="1966">
        <v>135.862007141113</v>
      </c>
    </row>
    <row r="20" spans="1:17" s="512" customFormat="1" ht="15">
      <c r="A20" s="515">
        <v>6</v>
      </c>
      <c r="B20" s="802"/>
      <c r="C20" s="1654"/>
      <c r="D20" s="1654"/>
      <c r="E20" s="1912">
        <v>36.239999999999995</v>
      </c>
      <c r="F20" s="1656"/>
      <c r="G20" s="1654"/>
      <c r="H20" s="1654"/>
      <c r="I20" s="1966">
        <v>148</v>
      </c>
      <c r="J20" s="2036"/>
      <c r="K20" s="2037"/>
      <c r="L20" s="2037"/>
      <c r="M20" s="1970">
        <v>9.7199999999999989</v>
      </c>
      <c r="N20" s="2039"/>
      <c r="O20" s="2040"/>
      <c r="P20" s="2040"/>
      <c r="Q20" s="1966">
        <v>145.097297668457</v>
      </c>
    </row>
    <row r="21" spans="1:17" s="512" customFormat="1" ht="15">
      <c r="A21" s="515">
        <v>7</v>
      </c>
      <c r="B21" s="802"/>
      <c r="C21" s="1654"/>
      <c r="D21" s="1654"/>
      <c r="E21" s="1912">
        <v>44.04</v>
      </c>
      <c r="F21" s="1656"/>
      <c r="G21" s="1654"/>
      <c r="H21" s="1654"/>
      <c r="I21" s="1966">
        <v>171.20000000000002</v>
      </c>
      <c r="J21" s="2036"/>
      <c r="K21" s="2037"/>
      <c r="L21" s="2037"/>
      <c r="M21" s="1970">
        <v>11.219999999999999</v>
      </c>
      <c r="N21" s="2039"/>
      <c r="O21" s="2040"/>
      <c r="P21" s="2040"/>
      <c r="Q21" s="1966">
        <v>146.06724548339901</v>
      </c>
    </row>
    <row r="22" spans="1:17" s="512" customFormat="1" ht="15">
      <c r="A22" s="515">
        <v>8</v>
      </c>
      <c r="B22" s="802"/>
      <c r="C22" s="1654"/>
      <c r="D22" s="1654"/>
      <c r="E22" s="1912">
        <v>47.34</v>
      </c>
      <c r="F22" s="1656"/>
      <c r="G22" s="1654"/>
      <c r="H22" s="1654"/>
      <c r="I22" s="1966">
        <v>169.8</v>
      </c>
      <c r="J22" s="2036"/>
      <c r="K22" s="2037"/>
      <c r="L22" s="2037"/>
      <c r="M22" s="1970">
        <v>10.379999999999999</v>
      </c>
      <c r="N22" s="2039"/>
      <c r="O22" s="2040"/>
      <c r="P22" s="2040"/>
      <c r="Q22" s="1966">
        <v>149.808479309082</v>
      </c>
    </row>
    <row r="23" spans="1:17" s="512" customFormat="1" ht="15">
      <c r="A23" s="515">
        <v>9</v>
      </c>
      <c r="B23" s="802"/>
      <c r="C23" s="1654"/>
      <c r="D23" s="1654"/>
      <c r="E23" s="1912">
        <v>46.620000000000005</v>
      </c>
      <c r="F23" s="1656"/>
      <c r="G23" s="1654"/>
      <c r="H23" s="1654"/>
      <c r="I23" s="1966">
        <v>162.80000000000001</v>
      </c>
      <c r="J23" s="2036"/>
      <c r="K23" s="2037"/>
      <c r="L23" s="2037"/>
      <c r="M23" s="1970">
        <v>11.16</v>
      </c>
      <c r="N23" s="2039"/>
      <c r="O23" s="2040"/>
      <c r="P23" s="2040"/>
      <c r="Q23" s="1966">
        <v>154.318733215332</v>
      </c>
    </row>
    <row r="24" spans="1:17" s="512" customFormat="1" ht="15">
      <c r="A24" s="515">
        <v>10</v>
      </c>
      <c r="B24" s="802"/>
      <c r="C24" s="1654"/>
      <c r="D24" s="1654"/>
      <c r="E24" s="1912">
        <v>47.94</v>
      </c>
      <c r="F24" s="1656"/>
      <c r="G24" s="1654"/>
      <c r="H24" s="1654"/>
      <c r="I24" s="1966">
        <v>176.4</v>
      </c>
      <c r="J24" s="2036"/>
      <c r="K24" s="2037"/>
      <c r="L24" s="2037"/>
      <c r="M24" s="1970">
        <v>11.1</v>
      </c>
      <c r="N24" s="2039"/>
      <c r="O24" s="2040"/>
      <c r="P24" s="2040"/>
      <c r="Q24" s="1966">
        <v>164.51011657714798</v>
      </c>
    </row>
    <row r="25" spans="1:17" s="512" customFormat="1" ht="15">
      <c r="A25" s="515">
        <v>11</v>
      </c>
      <c r="B25" s="802"/>
      <c r="C25" s="1654"/>
      <c r="D25" s="1654"/>
      <c r="E25" s="1912">
        <v>52.2</v>
      </c>
      <c r="F25" s="1656"/>
      <c r="G25" s="1654"/>
      <c r="H25" s="1654"/>
      <c r="I25" s="1966">
        <v>167.6</v>
      </c>
      <c r="J25" s="2036"/>
      <c r="K25" s="2037"/>
      <c r="L25" s="2037"/>
      <c r="M25" s="1970">
        <v>11.760000000000002</v>
      </c>
      <c r="N25" s="2039"/>
      <c r="O25" s="2040"/>
      <c r="P25" s="2040"/>
      <c r="Q25" s="1966">
        <v>174.098747253418</v>
      </c>
    </row>
    <row r="26" spans="1:17" s="512" customFormat="1" ht="15">
      <c r="A26" s="515">
        <v>12</v>
      </c>
      <c r="B26" s="802"/>
      <c r="C26" s="1654"/>
      <c r="D26" s="1654"/>
      <c r="E26" s="1912">
        <v>54.3</v>
      </c>
      <c r="F26" s="1656"/>
      <c r="G26" s="1654"/>
      <c r="H26" s="1654"/>
      <c r="I26" s="1966">
        <v>173.6</v>
      </c>
      <c r="J26" s="2036"/>
      <c r="K26" s="2037"/>
      <c r="L26" s="2037"/>
      <c r="M26" s="1970">
        <v>12.48</v>
      </c>
      <c r="N26" s="2039"/>
      <c r="O26" s="2040"/>
      <c r="P26" s="2040"/>
      <c r="Q26" s="1966">
        <v>177.057090759277</v>
      </c>
    </row>
    <row r="27" spans="1:17" s="512" customFormat="1" ht="15">
      <c r="A27" s="515">
        <v>13</v>
      </c>
      <c r="B27" s="802"/>
      <c r="C27" s="1654"/>
      <c r="D27" s="1654"/>
      <c r="E27" s="1912">
        <v>52.14</v>
      </c>
      <c r="F27" s="1656"/>
      <c r="G27" s="1654"/>
      <c r="H27" s="1654"/>
      <c r="I27" s="1966">
        <v>166.4</v>
      </c>
      <c r="J27" s="2036"/>
      <c r="K27" s="2037"/>
      <c r="L27" s="2037"/>
      <c r="M27" s="1970">
        <v>12.059999999999999</v>
      </c>
      <c r="N27" s="2039"/>
      <c r="O27" s="2040"/>
      <c r="P27" s="2040"/>
      <c r="Q27" s="1966">
        <v>176.47511291503901</v>
      </c>
    </row>
    <row r="28" spans="1:17" s="512" customFormat="1" ht="15">
      <c r="A28" s="515">
        <v>14</v>
      </c>
      <c r="B28" s="802"/>
      <c r="C28" s="1654"/>
      <c r="D28" s="1654"/>
      <c r="E28" s="1912">
        <v>56.22</v>
      </c>
      <c r="F28" s="1656"/>
      <c r="G28" s="1654"/>
      <c r="H28" s="1654"/>
      <c r="I28" s="1966">
        <v>163.80000000000001</v>
      </c>
      <c r="J28" s="2036"/>
      <c r="K28" s="2037"/>
      <c r="L28" s="2037"/>
      <c r="M28" s="1970">
        <v>13.079999999999998</v>
      </c>
      <c r="N28" s="2039"/>
      <c r="O28" s="2040"/>
      <c r="P28" s="2040"/>
      <c r="Q28" s="1966">
        <v>178.144813537598</v>
      </c>
    </row>
    <row r="29" spans="1:17" s="512" customFormat="1" ht="15">
      <c r="A29" s="515">
        <v>15</v>
      </c>
      <c r="B29" s="802"/>
      <c r="C29" s="1654"/>
      <c r="D29" s="1654"/>
      <c r="E29" s="1912">
        <v>54</v>
      </c>
      <c r="F29" s="1656"/>
      <c r="G29" s="1654"/>
      <c r="H29" s="1654"/>
      <c r="I29" s="1966">
        <v>168.20000000000002</v>
      </c>
      <c r="J29" s="2036"/>
      <c r="K29" s="2037"/>
      <c r="L29" s="2037"/>
      <c r="M29" s="1970">
        <v>13.14</v>
      </c>
      <c r="N29" s="2039"/>
      <c r="O29" s="2040"/>
      <c r="P29" s="2040"/>
      <c r="Q29" s="1966">
        <v>177.348068237305</v>
      </c>
    </row>
    <row r="30" spans="1:17" s="512" customFormat="1" ht="15">
      <c r="A30" s="515">
        <v>16</v>
      </c>
      <c r="B30" s="802"/>
      <c r="C30" s="1654"/>
      <c r="D30" s="1654"/>
      <c r="E30" s="1912">
        <v>59.52</v>
      </c>
      <c r="F30" s="1656"/>
      <c r="G30" s="1654"/>
      <c r="H30" s="1654"/>
      <c r="I30" s="1966">
        <v>176.8</v>
      </c>
      <c r="J30" s="2036"/>
      <c r="K30" s="2037"/>
      <c r="L30" s="2037"/>
      <c r="M30" s="1970">
        <v>16.079999999999998</v>
      </c>
      <c r="N30" s="2039"/>
      <c r="O30" s="2040"/>
      <c r="P30" s="2040"/>
      <c r="Q30" s="1966">
        <v>181.62969970703102</v>
      </c>
    </row>
    <row r="31" spans="1:17" s="516" customFormat="1" ht="15">
      <c r="A31" s="515">
        <v>17</v>
      </c>
      <c r="B31" s="802"/>
      <c r="C31" s="1654"/>
      <c r="D31" s="1654"/>
      <c r="E31" s="1912">
        <v>65.94</v>
      </c>
      <c r="F31" s="1656"/>
      <c r="G31" s="1654"/>
      <c r="H31" s="1654"/>
      <c r="I31" s="1966">
        <v>179</v>
      </c>
      <c r="J31" s="2036"/>
      <c r="K31" s="2037"/>
      <c r="L31" s="2037"/>
      <c r="M31" s="1970">
        <v>16.259999999999998</v>
      </c>
      <c r="N31" s="2039"/>
      <c r="O31" s="2040"/>
      <c r="P31" s="2040"/>
      <c r="Q31" s="1966">
        <v>215.22454071044902</v>
      </c>
    </row>
    <row r="32" spans="1:17" s="516" customFormat="1" ht="15">
      <c r="A32" s="515">
        <v>18</v>
      </c>
      <c r="B32" s="802"/>
      <c r="C32" s="1654"/>
      <c r="D32" s="1654"/>
      <c r="E32" s="1912">
        <v>65.580000000000013</v>
      </c>
      <c r="F32" s="1656"/>
      <c r="G32" s="1654"/>
      <c r="H32" s="1654"/>
      <c r="I32" s="1966">
        <v>191.4</v>
      </c>
      <c r="J32" s="2036"/>
      <c r="K32" s="2037"/>
      <c r="L32" s="2037"/>
      <c r="M32" s="1970">
        <v>16.259999999999998</v>
      </c>
      <c r="N32" s="2039"/>
      <c r="O32" s="2040"/>
      <c r="P32" s="2040"/>
      <c r="Q32" s="1966">
        <v>186.82585144043</v>
      </c>
    </row>
    <row r="33" spans="1:33" s="516" customFormat="1" ht="15">
      <c r="A33" s="515">
        <v>19</v>
      </c>
      <c r="B33" s="802"/>
      <c r="C33" s="1654"/>
      <c r="D33" s="1654"/>
      <c r="E33" s="1912">
        <v>68.099999999999994</v>
      </c>
      <c r="F33" s="1656"/>
      <c r="G33" s="1654"/>
      <c r="H33" s="1654"/>
      <c r="I33" s="1966">
        <v>206.4</v>
      </c>
      <c r="J33" s="2036"/>
      <c r="K33" s="2037"/>
      <c r="L33" s="2037"/>
      <c r="M33" s="1970">
        <v>15.36</v>
      </c>
      <c r="N33" s="2039"/>
      <c r="O33" s="2040"/>
      <c r="P33" s="2040"/>
      <c r="Q33" s="1966">
        <v>182.758995056152</v>
      </c>
    </row>
    <row r="34" spans="1:33" s="516" customFormat="1" ht="15">
      <c r="A34" s="515">
        <v>20</v>
      </c>
      <c r="B34" s="802"/>
      <c r="C34" s="1654"/>
      <c r="D34" s="1654"/>
      <c r="E34" s="1912">
        <v>71.699999999999989</v>
      </c>
      <c r="F34" s="1656"/>
      <c r="G34" s="1654"/>
      <c r="H34" s="1654"/>
      <c r="I34" s="1966">
        <v>207.4</v>
      </c>
      <c r="J34" s="2036"/>
      <c r="K34" s="2037"/>
      <c r="L34" s="2037"/>
      <c r="M34" s="1970">
        <v>12.54</v>
      </c>
      <c r="N34" s="2039"/>
      <c r="O34" s="2040"/>
      <c r="P34" s="2040"/>
      <c r="Q34" s="1966">
        <v>177.19564819335901</v>
      </c>
    </row>
    <row r="35" spans="1:33" s="516" customFormat="1" ht="15">
      <c r="A35" s="515">
        <v>21</v>
      </c>
      <c r="B35" s="802"/>
      <c r="C35" s="1654"/>
      <c r="D35" s="1654"/>
      <c r="E35" s="1912">
        <v>70.14</v>
      </c>
      <c r="F35" s="1656"/>
      <c r="G35" s="1654"/>
      <c r="H35" s="1654"/>
      <c r="I35" s="1966">
        <v>215.20000000000002</v>
      </c>
      <c r="J35" s="2036"/>
      <c r="K35" s="2037"/>
      <c r="L35" s="2037"/>
      <c r="M35" s="1970">
        <v>13.5</v>
      </c>
      <c r="N35" s="2039"/>
      <c r="O35" s="2040"/>
      <c r="P35" s="2040"/>
      <c r="Q35" s="1966">
        <v>171.410606384277</v>
      </c>
    </row>
    <row r="36" spans="1:33" s="516" customFormat="1" ht="15">
      <c r="A36" s="515">
        <v>22</v>
      </c>
      <c r="B36" s="802"/>
      <c r="C36" s="1654"/>
      <c r="D36" s="1654"/>
      <c r="E36" s="1912">
        <v>62.580000000000005</v>
      </c>
      <c r="F36" s="1656"/>
      <c r="G36" s="1654"/>
      <c r="H36" s="1654"/>
      <c r="I36" s="1966">
        <v>209.4</v>
      </c>
      <c r="J36" s="2036"/>
      <c r="K36" s="2037"/>
      <c r="L36" s="2037"/>
      <c r="M36" s="1970">
        <v>13.86</v>
      </c>
      <c r="N36" s="2039"/>
      <c r="O36" s="2040"/>
      <c r="P36" s="2040"/>
      <c r="Q36" s="1966">
        <v>161.25386047363301</v>
      </c>
    </row>
    <row r="37" spans="1:33" s="516" customFormat="1" ht="15">
      <c r="A37" s="515">
        <v>23</v>
      </c>
      <c r="B37" s="802"/>
      <c r="C37" s="1654"/>
      <c r="D37" s="1654"/>
      <c r="E37" s="1912">
        <v>48.78</v>
      </c>
      <c r="F37" s="1656"/>
      <c r="G37" s="1654"/>
      <c r="H37" s="1654"/>
      <c r="I37" s="1966">
        <v>172.20000000000002</v>
      </c>
      <c r="J37" s="2036"/>
      <c r="K37" s="2037"/>
      <c r="L37" s="2037"/>
      <c r="M37" s="1970">
        <v>11.34</v>
      </c>
      <c r="N37" s="2039"/>
      <c r="O37" s="2040"/>
      <c r="P37" s="2040"/>
      <c r="Q37" s="1966">
        <v>157.20779418945301</v>
      </c>
    </row>
    <row r="38" spans="1:33" s="516" customFormat="1" ht="15">
      <c r="A38" s="515" t="s">
        <v>19</v>
      </c>
      <c r="B38" s="796"/>
      <c r="C38" s="1654"/>
      <c r="D38" s="1654"/>
      <c r="E38" s="1657">
        <f>SUM(E14:E37)</f>
        <v>1202.1000000000001</v>
      </c>
      <c r="F38" s="1654"/>
      <c r="G38" s="1654"/>
      <c r="H38" s="1654"/>
      <c r="I38" s="2033">
        <f>SUM(I14:I37)</f>
        <v>3988</v>
      </c>
      <c r="J38" s="2034"/>
      <c r="K38" s="2034"/>
      <c r="L38" s="2034"/>
      <c r="M38" s="2033">
        <f>SUM(M14:M37)</f>
        <v>287.39999999999992</v>
      </c>
      <c r="N38" s="2034"/>
      <c r="O38" s="2035"/>
      <c r="P38" s="2035"/>
      <c r="Q38" s="1298">
        <f>SUM(Q14:Q37)</f>
        <v>3925.7053451538077</v>
      </c>
    </row>
    <row r="39" spans="1:33" s="506" customFormat="1" ht="12.75" customHeight="1">
      <c r="A39" s="506" t="s">
        <v>20</v>
      </c>
      <c r="R39" s="955"/>
      <c r="S39" s="955"/>
      <c r="T39" s="955"/>
      <c r="U39" s="955"/>
      <c r="V39" s="955"/>
      <c r="W39" s="955"/>
      <c r="X39" s="955"/>
      <c r="Y39" s="955"/>
      <c r="Z39" s="955"/>
      <c r="AA39" s="955"/>
      <c r="AB39" s="955"/>
      <c r="AC39" s="955"/>
      <c r="AD39" s="955"/>
      <c r="AE39" s="955"/>
      <c r="AF39" s="955"/>
      <c r="AG39" s="955"/>
    </row>
    <row r="40" spans="1:33" s="506" customFormat="1" ht="12.75" customHeight="1">
      <c r="A40" s="506" t="s">
        <v>21</v>
      </c>
      <c r="R40" s="955"/>
      <c r="S40" s="955"/>
      <c r="T40" s="955"/>
      <c r="U40" s="955"/>
      <c r="V40" s="955"/>
      <c r="W40" s="955"/>
      <c r="X40" s="955"/>
      <c r="Y40" s="955"/>
      <c r="Z40" s="955"/>
      <c r="AA40" s="955"/>
      <c r="AB40" s="955"/>
      <c r="AC40" s="955"/>
      <c r="AD40" s="955"/>
      <c r="AE40" s="955"/>
      <c r="AF40" s="955"/>
      <c r="AG40" s="955"/>
    </row>
    <row r="41" spans="1:33">
      <c r="A41" s="506" t="s">
        <v>563</v>
      </c>
      <c r="K41" s="506"/>
      <c r="L41" s="506"/>
      <c r="M41" s="506"/>
      <c r="N41" s="506"/>
      <c r="O41" s="506"/>
      <c r="P41" s="506"/>
      <c r="Q41" s="506"/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>
      <c r="A42" s="506" t="s">
        <v>23</v>
      </c>
      <c r="R42" s="956"/>
      <c r="S42" s="956"/>
      <c r="T42" s="956"/>
      <c r="U42" s="956"/>
      <c r="V42" s="956"/>
      <c r="W42" s="956"/>
      <c r="X42" s="956"/>
      <c r="Y42" s="956"/>
      <c r="Z42" s="956"/>
      <c r="AA42" s="956"/>
      <c r="AB42" s="956"/>
      <c r="AC42" s="956"/>
      <c r="AD42" s="956"/>
      <c r="AE42" s="956"/>
      <c r="AF42" s="956"/>
      <c r="AG42" s="956"/>
    </row>
    <row r="43" spans="1:33">
      <c r="R43" s="956"/>
      <c r="S43" s="956"/>
      <c r="T43" s="956"/>
      <c r="U43" s="956"/>
      <c r="V43" s="956"/>
      <c r="W43" s="956"/>
      <c r="X43" s="956"/>
      <c r="Y43" s="956"/>
      <c r="Z43" s="956"/>
      <c r="AA43" s="956"/>
      <c r="AB43" s="956"/>
      <c r="AC43" s="956"/>
      <c r="AD43" s="956"/>
      <c r="AE43" s="956"/>
      <c r="AF43" s="956"/>
      <c r="AG43" s="956"/>
    </row>
  </sheetData>
  <mergeCells count="21">
    <mergeCell ref="B4:C4"/>
    <mergeCell ref="B1:F1"/>
    <mergeCell ref="N1:Q1"/>
    <mergeCell ref="B2:F2"/>
    <mergeCell ref="N2:Q2"/>
    <mergeCell ref="B3:C3"/>
    <mergeCell ref="N3:Q3"/>
    <mergeCell ref="B11:C11"/>
    <mergeCell ref="F11:G11"/>
    <mergeCell ref="J11:K11"/>
    <mergeCell ref="N11:O11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V14" sqref="V14"/>
    </sheetView>
  </sheetViews>
  <sheetFormatPr defaultColWidth="9.140625" defaultRowHeight="12.75"/>
  <cols>
    <col min="1" max="1" width="5.42578125" style="517" customWidth="1"/>
    <col min="2" max="3" width="11.28515625" style="517" customWidth="1"/>
    <col min="4" max="4" width="11.28515625" style="517" hidden="1" customWidth="1"/>
    <col min="5" max="7" width="11.28515625" style="517" customWidth="1"/>
    <col min="8" max="8" width="11.28515625" style="517" hidden="1" customWidth="1"/>
    <col min="9" max="11" width="11.28515625" style="517" customWidth="1"/>
    <col min="12" max="12" width="11.28515625" style="517" hidden="1" customWidth="1"/>
    <col min="13" max="15" width="11.28515625" style="517" customWidth="1"/>
    <col min="16" max="16" width="11.28515625" style="517" hidden="1" customWidth="1"/>
    <col min="17" max="17" width="11.28515625" style="517" customWidth="1"/>
    <col min="18" max="16384" width="9.140625" style="517"/>
  </cols>
  <sheetData>
    <row r="1" spans="1:33" s="506" customFormat="1" ht="18.75" customHeight="1">
      <c r="B1" s="2855" t="s">
        <v>405</v>
      </c>
      <c r="C1" s="2083"/>
      <c r="D1" s="2083"/>
      <c r="E1" s="2083"/>
      <c r="F1" s="2083"/>
      <c r="J1" s="799" t="s">
        <v>171</v>
      </c>
      <c r="N1" s="2857" t="s">
        <v>116</v>
      </c>
      <c r="O1" s="2857"/>
      <c r="P1" s="2857"/>
      <c r="Q1" s="2857"/>
      <c r="R1" s="955"/>
      <c r="S1" s="955"/>
      <c r="T1" s="955"/>
      <c r="U1" s="955"/>
      <c r="V1" s="955"/>
      <c r="W1" s="955"/>
      <c r="X1" s="955"/>
      <c r="Y1" s="955"/>
      <c r="Z1" s="955"/>
      <c r="AA1" s="955"/>
      <c r="AB1" s="955"/>
      <c r="AC1" s="955"/>
      <c r="AD1" s="955"/>
      <c r="AE1" s="955"/>
      <c r="AF1" s="955"/>
      <c r="AG1" s="955"/>
    </row>
    <row r="2" spans="1:33" s="506" customFormat="1" ht="10.5" customHeight="1">
      <c r="B2" s="2856" t="s">
        <v>1</v>
      </c>
      <c r="C2" s="2090"/>
      <c r="D2" s="2090"/>
      <c r="E2" s="2090"/>
      <c r="F2" s="2090"/>
      <c r="N2" s="2856" t="s">
        <v>2</v>
      </c>
      <c r="O2" s="2859"/>
      <c r="P2" s="2859"/>
      <c r="Q2" s="2859"/>
      <c r="R2" s="955"/>
      <c r="S2" s="955"/>
      <c r="T2" s="955"/>
      <c r="U2" s="955"/>
      <c r="V2" s="955"/>
      <c r="W2" s="955"/>
      <c r="X2" s="955"/>
      <c r="Y2" s="955"/>
      <c r="Z2" s="955"/>
      <c r="AA2" s="955"/>
      <c r="AB2" s="955"/>
      <c r="AC2" s="955"/>
      <c r="AD2" s="955"/>
      <c r="AE2" s="955"/>
      <c r="AF2" s="955"/>
      <c r="AG2" s="955"/>
    </row>
    <row r="3" spans="1:33" s="506" customFormat="1" ht="13.5" customHeight="1">
      <c r="B3" s="2858" t="s">
        <v>117</v>
      </c>
      <c r="C3" s="2858"/>
      <c r="N3" s="2859" t="s">
        <v>621</v>
      </c>
      <c r="O3" s="2859"/>
      <c r="P3" s="2859"/>
      <c r="Q3" s="2859"/>
      <c r="R3" s="955"/>
      <c r="S3" s="955"/>
      <c r="T3" s="955"/>
      <c r="U3" s="955"/>
      <c r="V3" s="955"/>
      <c r="W3" s="955"/>
      <c r="X3" s="955"/>
      <c r="Y3" s="955"/>
      <c r="Z3" s="955"/>
      <c r="AA3" s="955"/>
      <c r="AB3" s="955"/>
      <c r="AC3" s="955"/>
      <c r="AD3" s="955"/>
      <c r="AE3" s="955"/>
      <c r="AF3" s="955"/>
      <c r="AG3" s="955"/>
    </row>
    <row r="4" spans="1:33" s="506" customFormat="1" ht="15" customHeight="1">
      <c r="B4" s="2845" t="s">
        <v>4</v>
      </c>
      <c r="C4" s="2083"/>
      <c r="D4" s="508"/>
      <c r="E4" s="955"/>
      <c r="F4" s="955"/>
      <c r="G4" s="955"/>
      <c r="H4" s="955"/>
      <c r="I4" s="912" t="s">
        <v>5</v>
      </c>
      <c r="J4" s="1859"/>
      <c r="K4" s="1859"/>
      <c r="L4" s="1859"/>
      <c r="R4" s="955"/>
      <c r="S4" s="955"/>
      <c r="T4" s="955"/>
      <c r="U4" s="955"/>
      <c r="V4" s="955"/>
      <c r="W4" s="955"/>
      <c r="X4" s="955"/>
      <c r="Y4" s="955"/>
      <c r="Z4" s="955"/>
      <c r="AA4" s="955"/>
      <c r="AB4" s="955"/>
      <c r="AC4" s="955"/>
      <c r="AD4" s="955"/>
      <c r="AE4" s="955"/>
      <c r="AF4" s="955"/>
      <c r="AG4" s="955"/>
    </row>
    <row r="5" spans="1:33" s="506" customFormat="1" ht="9.75" customHeight="1">
      <c r="B5" s="2848" t="s">
        <v>7</v>
      </c>
      <c r="C5" s="2081"/>
      <c r="D5" s="1859"/>
      <c r="E5" s="1859"/>
      <c r="R5" s="955"/>
      <c r="S5" s="955"/>
      <c r="T5" s="955"/>
      <c r="U5" s="955"/>
      <c r="V5" s="955"/>
      <c r="W5" s="955"/>
      <c r="X5" s="955"/>
      <c r="Y5" s="955"/>
      <c r="Z5" s="955"/>
      <c r="AA5" s="955"/>
      <c r="AB5" s="955"/>
      <c r="AC5" s="955"/>
      <c r="AD5" s="955"/>
      <c r="AE5" s="955"/>
      <c r="AF5" s="955"/>
      <c r="AG5" s="955"/>
    </row>
    <row r="6" spans="1:33" s="506" customFormat="1" ht="12" customHeight="1">
      <c r="A6" s="2846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55"/>
      <c r="S6" s="955"/>
      <c r="T6" s="955"/>
      <c r="U6" s="955"/>
      <c r="V6" s="955"/>
      <c r="W6" s="955"/>
      <c r="X6" s="955"/>
      <c r="Y6" s="955"/>
      <c r="Z6" s="955"/>
      <c r="AA6" s="955"/>
      <c r="AB6" s="955"/>
      <c r="AC6" s="955"/>
      <c r="AD6" s="955"/>
      <c r="AE6" s="955"/>
      <c r="AF6" s="955"/>
      <c r="AG6" s="955"/>
    </row>
    <row r="7" spans="1:33" s="506" customFormat="1" ht="15.75">
      <c r="A7" s="2847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55"/>
      <c r="S7" s="955"/>
      <c r="T7" s="955"/>
      <c r="U7" s="955"/>
      <c r="V7" s="955"/>
      <c r="W7" s="955"/>
      <c r="X7" s="955"/>
      <c r="Y7" s="955"/>
      <c r="Z7" s="955"/>
      <c r="AA7" s="955"/>
      <c r="AB7" s="955"/>
      <c r="AC7" s="955"/>
      <c r="AD7" s="955"/>
      <c r="AE7" s="955"/>
      <c r="AF7" s="955"/>
      <c r="AG7" s="955"/>
    </row>
    <row r="8" spans="1:33" s="506" customFormat="1" ht="9" customHeight="1">
      <c r="A8" s="1268">
        <v>621</v>
      </c>
      <c r="B8" s="1254"/>
      <c r="R8" s="955"/>
      <c r="S8" s="955"/>
      <c r="T8" s="955"/>
      <c r="U8" s="955"/>
      <c r="V8" s="955"/>
      <c r="W8" s="955"/>
      <c r="X8" s="955"/>
      <c r="Y8" s="955"/>
      <c r="Z8" s="955"/>
      <c r="AA8" s="955"/>
      <c r="AB8" s="955"/>
      <c r="AC8" s="955"/>
      <c r="AD8" s="955"/>
      <c r="AE8" s="955"/>
      <c r="AF8" s="955"/>
      <c r="AG8" s="955"/>
    </row>
    <row r="9" spans="1:33" s="506" customFormat="1">
      <c r="A9" s="2849" t="s">
        <v>9</v>
      </c>
      <c r="B9" s="2852" t="s">
        <v>10</v>
      </c>
      <c r="C9" s="2853"/>
      <c r="D9" s="2853"/>
      <c r="E9" s="2853"/>
      <c r="F9" s="2853"/>
      <c r="G9" s="2853"/>
      <c r="H9" s="2853"/>
      <c r="I9" s="2854"/>
      <c r="J9" s="2852" t="s">
        <v>11</v>
      </c>
      <c r="K9" s="2853"/>
      <c r="L9" s="2853"/>
      <c r="M9" s="2853"/>
      <c r="N9" s="2853"/>
      <c r="O9" s="2853"/>
      <c r="P9" s="2853"/>
      <c r="Q9" s="2854"/>
      <c r="R9" s="955"/>
      <c r="S9" s="955"/>
      <c r="T9" s="955"/>
      <c r="U9" s="955"/>
      <c r="V9" s="955"/>
      <c r="W9" s="955"/>
      <c r="X9" s="955"/>
      <c r="Y9" s="955"/>
      <c r="Z9" s="955"/>
      <c r="AA9" s="955"/>
      <c r="AB9" s="955"/>
      <c r="AC9" s="955"/>
      <c r="AD9" s="955"/>
      <c r="AE9" s="955"/>
      <c r="AF9" s="955"/>
      <c r="AG9" s="955"/>
    </row>
    <row r="10" spans="1:33" s="506" customFormat="1">
      <c r="A10" s="2850"/>
      <c r="B10" s="2772" t="s">
        <v>417</v>
      </c>
      <c r="C10" s="2773"/>
      <c r="D10" s="2773"/>
      <c r="E10" s="2774"/>
      <c r="F10" s="2842"/>
      <c r="G10" s="2097"/>
      <c r="H10" s="2097"/>
      <c r="I10" s="2098"/>
      <c r="J10" s="2772" t="s">
        <v>417</v>
      </c>
      <c r="K10" s="2773"/>
      <c r="L10" s="2773"/>
      <c r="M10" s="2774"/>
      <c r="N10" s="2842"/>
      <c r="O10" s="2097"/>
      <c r="P10" s="2097"/>
      <c r="Q10" s="2098"/>
      <c r="R10" s="955"/>
      <c r="S10" s="955"/>
      <c r="T10" s="955"/>
      <c r="U10" s="955"/>
      <c r="V10" s="955"/>
      <c r="W10" s="955"/>
      <c r="X10" s="955"/>
      <c r="Y10" s="955"/>
      <c r="Z10" s="955"/>
      <c r="AA10" s="955"/>
      <c r="AB10" s="955"/>
      <c r="AC10" s="955"/>
      <c r="AD10" s="955"/>
      <c r="AE10" s="955"/>
      <c r="AF10" s="955"/>
      <c r="AG10" s="955"/>
    </row>
    <row r="11" spans="1:33" s="506" customFormat="1">
      <c r="A11" s="2850"/>
      <c r="B11" s="2842" t="s">
        <v>14</v>
      </c>
      <c r="C11" s="2843"/>
      <c r="E11" s="1858"/>
      <c r="F11" s="2842" t="s">
        <v>14</v>
      </c>
      <c r="G11" s="2843"/>
      <c r="H11" s="1857"/>
      <c r="I11" s="1858"/>
      <c r="J11" s="2842" t="s">
        <v>14</v>
      </c>
      <c r="K11" s="2843"/>
      <c r="L11" s="1857"/>
      <c r="M11" s="1858"/>
      <c r="N11" s="2842" t="s">
        <v>14</v>
      </c>
      <c r="O11" s="2843"/>
      <c r="P11" s="1857"/>
      <c r="Q11" s="1858"/>
      <c r="R11" s="955"/>
      <c r="S11" s="955"/>
      <c r="T11" s="955"/>
      <c r="U11" s="955"/>
      <c r="V11" s="955"/>
      <c r="W11" s="955"/>
      <c r="X11" s="955"/>
      <c r="Y11" s="955"/>
      <c r="Z11" s="955"/>
      <c r="AA11" s="955"/>
      <c r="AB11" s="955"/>
      <c r="AC11" s="955"/>
      <c r="AD11" s="955"/>
      <c r="AE11" s="955"/>
      <c r="AF11" s="955"/>
      <c r="AG11" s="955"/>
    </row>
    <row r="12" spans="1:33" s="512" customFormat="1" ht="35.25" customHeight="1">
      <c r="A12" s="2851"/>
      <c r="B12" s="511" t="s">
        <v>16</v>
      </c>
      <c r="C12" s="511" t="s">
        <v>17</v>
      </c>
      <c r="D12" s="511"/>
      <c r="E12" s="511" t="s">
        <v>18</v>
      </c>
      <c r="F12" s="511" t="s">
        <v>16</v>
      </c>
      <c r="G12" s="511" t="s">
        <v>17</v>
      </c>
      <c r="H12" s="511"/>
      <c r="I12" s="511" t="s">
        <v>18</v>
      </c>
      <c r="J12" s="511" t="s">
        <v>16</v>
      </c>
      <c r="K12" s="511" t="s">
        <v>17</v>
      </c>
      <c r="L12" s="511"/>
      <c r="M12" s="511" t="s">
        <v>18</v>
      </c>
      <c r="N12" s="511" t="s">
        <v>16</v>
      </c>
      <c r="O12" s="511" t="s">
        <v>17</v>
      </c>
      <c r="P12" s="511"/>
      <c r="Q12" s="511" t="s">
        <v>18</v>
      </c>
    </row>
    <row r="13" spans="1:33" s="514" customFormat="1" ht="11.25">
      <c r="A13" s="513">
        <v>1</v>
      </c>
      <c r="B13" s="513">
        <v>2</v>
      </c>
      <c r="C13" s="513">
        <v>3</v>
      </c>
      <c r="D13" s="513"/>
      <c r="E13" s="513">
        <v>4</v>
      </c>
      <c r="F13" s="513">
        <v>5</v>
      </c>
      <c r="G13" s="513">
        <v>6</v>
      </c>
      <c r="H13" s="513"/>
      <c r="I13" s="513">
        <v>7</v>
      </c>
      <c r="J13" s="513">
        <v>8</v>
      </c>
      <c r="K13" s="513">
        <v>9</v>
      </c>
      <c r="L13" s="513"/>
      <c r="M13" s="513">
        <v>10</v>
      </c>
      <c r="N13" s="513">
        <v>11</v>
      </c>
      <c r="O13" s="513">
        <v>12</v>
      </c>
      <c r="P13" s="513"/>
      <c r="Q13" s="513">
        <v>13</v>
      </c>
    </row>
    <row r="14" spans="1:33" s="512" customFormat="1" ht="15">
      <c r="A14" s="515">
        <v>0</v>
      </c>
      <c r="B14" s="802"/>
      <c r="C14" s="1654"/>
      <c r="D14" s="1654"/>
      <c r="E14" s="1655">
        <v>311.2</v>
      </c>
      <c r="F14" s="1656"/>
      <c r="G14" s="1654"/>
      <c r="H14" s="1654"/>
      <c r="I14" s="1655"/>
      <c r="J14" s="1652"/>
      <c r="K14" s="1654"/>
      <c r="L14" s="1654"/>
      <c r="M14" s="1655">
        <v>162.4</v>
      </c>
      <c r="N14" s="1656"/>
      <c r="O14" s="796"/>
      <c r="P14" s="796"/>
      <c r="Q14" s="1297"/>
    </row>
    <row r="15" spans="1:33" s="1360" customFormat="1" ht="15">
      <c r="A15" s="1357">
        <v>1</v>
      </c>
      <c r="B15" s="802"/>
      <c r="C15" s="1654"/>
      <c r="D15" s="1654"/>
      <c r="E15" s="1782">
        <v>285.60000000000002</v>
      </c>
      <c r="F15" s="1656"/>
      <c r="G15" s="1654"/>
      <c r="H15" s="1654"/>
      <c r="I15" s="1568"/>
      <c r="J15" s="1652"/>
      <c r="K15" s="1654"/>
      <c r="L15" s="1654"/>
      <c r="M15" s="1782">
        <v>157</v>
      </c>
      <c r="N15" s="1656"/>
      <c r="O15" s="1358"/>
      <c r="P15" s="1359"/>
      <c r="Q15" s="1313"/>
    </row>
    <row r="16" spans="1:33" s="512" customFormat="1" ht="15">
      <c r="A16" s="515">
        <v>2</v>
      </c>
      <c r="B16" s="802"/>
      <c r="C16" s="1654"/>
      <c r="D16" s="1654"/>
      <c r="E16" s="1782">
        <v>258.2</v>
      </c>
      <c r="F16" s="1656"/>
      <c r="G16" s="1654"/>
      <c r="H16" s="1654"/>
      <c r="I16" s="1568"/>
      <c r="J16" s="1652"/>
      <c r="K16" s="1654"/>
      <c r="L16" s="1654"/>
      <c r="M16" s="1782">
        <v>152.80000000000001</v>
      </c>
      <c r="N16" s="1656"/>
      <c r="O16" s="796"/>
      <c r="P16" s="1296"/>
      <c r="Q16" s="1313"/>
    </row>
    <row r="17" spans="1:17" s="512" customFormat="1" ht="15">
      <c r="A17" s="515">
        <v>3</v>
      </c>
      <c r="B17" s="802"/>
      <c r="C17" s="1654"/>
      <c r="D17" s="1654"/>
      <c r="E17" s="1782">
        <v>234.4</v>
      </c>
      <c r="F17" s="1656"/>
      <c r="G17" s="1654"/>
      <c r="H17" s="1654"/>
      <c r="I17" s="1568"/>
      <c r="J17" s="1652"/>
      <c r="K17" s="1654"/>
      <c r="L17" s="1654"/>
      <c r="M17" s="1782">
        <v>155.6</v>
      </c>
      <c r="N17" s="1656"/>
      <c r="O17" s="796"/>
      <c r="P17" s="1296"/>
      <c r="Q17" s="1313"/>
    </row>
    <row r="18" spans="1:17" s="512" customFormat="1" ht="15">
      <c r="A18" s="515">
        <v>4</v>
      </c>
      <c r="B18" s="802"/>
      <c r="C18" s="1654"/>
      <c r="D18" s="1654"/>
      <c r="E18" s="1782">
        <v>252.8</v>
      </c>
      <c r="F18" s="1656"/>
      <c r="G18" s="1654"/>
      <c r="H18" s="1654"/>
      <c r="I18" s="1568"/>
      <c r="J18" s="1652"/>
      <c r="K18" s="1654"/>
      <c r="L18" s="1654"/>
      <c r="M18" s="1782">
        <v>172</v>
      </c>
      <c r="N18" s="1656"/>
      <c r="O18" s="796"/>
      <c r="P18" s="1296"/>
      <c r="Q18" s="1313"/>
    </row>
    <row r="19" spans="1:17" s="512" customFormat="1" ht="15">
      <c r="A19" s="515">
        <v>5</v>
      </c>
      <c r="B19" s="802"/>
      <c r="C19" s="1654"/>
      <c r="D19" s="1654"/>
      <c r="E19" s="1782">
        <v>295.60000000000002</v>
      </c>
      <c r="F19" s="1656"/>
      <c r="G19" s="1654"/>
      <c r="H19" s="1654"/>
      <c r="I19" s="1568"/>
      <c r="J19" s="1652"/>
      <c r="K19" s="1654"/>
      <c r="L19" s="1654"/>
      <c r="M19" s="1782">
        <v>187.6</v>
      </c>
      <c r="N19" s="1656"/>
      <c r="O19" s="796"/>
      <c r="P19" s="1296"/>
      <c r="Q19" s="1313"/>
    </row>
    <row r="20" spans="1:17" s="512" customFormat="1" ht="15">
      <c r="A20" s="515">
        <v>6</v>
      </c>
      <c r="B20" s="802"/>
      <c r="C20" s="1654"/>
      <c r="D20" s="1654"/>
      <c r="E20" s="1782">
        <v>347.6</v>
      </c>
      <c r="F20" s="1656"/>
      <c r="G20" s="1654"/>
      <c r="H20" s="1654"/>
      <c r="I20" s="1568"/>
      <c r="J20" s="1652"/>
      <c r="K20" s="1654"/>
      <c r="L20" s="1654"/>
      <c r="M20" s="1782">
        <v>184.6</v>
      </c>
      <c r="N20" s="1656"/>
      <c r="O20" s="796"/>
      <c r="P20" s="1296"/>
      <c r="Q20" s="1313"/>
    </row>
    <row r="21" spans="1:17" s="512" customFormat="1" ht="15">
      <c r="A21" s="515">
        <v>7</v>
      </c>
      <c r="B21" s="802"/>
      <c r="C21" s="1654"/>
      <c r="D21" s="1654"/>
      <c r="E21" s="1782">
        <v>401.6</v>
      </c>
      <c r="F21" s="1656"/>
      <c r="G21" s="1654"/>
      <c r="H21" s="1654"/>
      <c r="I21" s="1568"/>
      <c r="J21" s="1652"/>
      <c r="K21" s="1654"/>
      <c r="L21" s="1654"/>
      <c r="M21" s="1782">
        <v>198.20000000000002</v>
      </c>
      <c r="N21" s="1656"/>
      <c r="O21" s="796"/>
      <c r="P21" s="1296"/>
      <c r="Q21" s="1313"/>
    </row>
    <row r="22" spans="1:17" s="512" customFormat="1" ht="15">
      <c r="A22" s="515">
        <v>8</v>
      </c>
      <c r="B22" s="802"/>
      <c r="C22" s="1654"/>
      <c r="D22" s="1654"/>
      <c r="E22" s="1782">
        <v>446.40000000000003</v>
      </c>
      <c r="F22" s="1656"/>
      <c r="G22" s="1654"/>
      <c r="H22" s="1654"/>
      <c r="I22" s="1568"/>
      <c r="J22" s="1652"/>
      <c r="K22" s="1654"/>
      <c r="L22" s="1654"/>
      <c r="M22" s="1782">
        <v>238.8</v>
      </c>
      <c r="N22" s="1656"/>
      <c r="O22" s="796"/>
      <c r="P22" s="1296"/>
      <c r="Q22" s="1313"/>
    </row>
    <row r="23" spans="1:17" s="512" customFormat="1" ht="15">
      <c r="A23" s="515">
        <v>9</v>
      </c>
      <c r="B23" s="802"/>
      <c r="C23" s="1654"/>
      <c r="D23" s="1654"/>
      <c r="E23" s="1782">
        <v>451</v>
      </c>
      <c r="F23" s="1656"/>
      <c r="G23" s="1654"/>
      <c r="H23" s="1654"/>
      <c r="I23" s="1568"/>
      <c r="J23" s="1652"/>
      <c r="K23" s="1654"/>
      <c r="L23" s="1654"/>
      <c r="M23" s="1782">
        <v>249</v>
      </c>
      <c r="N23" s="1656"/>
      <c r="O23" s="796"/>
      <c r="P23" s="1296"/>
      <c r="Q23" s="1313"/>
    </row>
    <row r="24" spans="1:17" s="512" customFormat="1" ht="15">
      <c r="A24" s="515">
        <v>10</v>
      </c>
      <c r="B24" s="802"/>
      <c r="C24" s="1654"/>
      <c r="D24" s="1654"/>
      <c r="E24" s="1782">
        <v>408.8</v>
      </c>
      <c r="F24" s="1656"/>
      <c r="G24" s="1654"/>
      <c r="H24" s="1654"/>
      <c r="I24" s="1568"/>
      <c r="J24" s="1652"/>
      <c r="K24" s="1654"/>
      <c r="L24" s="1654"/>
      <c r="M24" s="1782">
        <v>210.8</v>
      </c>
      <c r="N24" s="1656"/>
      <c r="O24" s="796"/>
      <c r="P24" s="1296"/>
      <c r="Q24" s="1313"/>
    </row>
    <row r="25" spans="1:17" s="512" customFormat="1" ht="15">
      <c r="A25" s="515">
        <v>11</v>
      </c>
      <c r="B25" s="802"/>
      <c r="C25" s="1654"/>
      <c r="D25" s="1654"/>
      <c r="E25" s="1782">
        <v>447</v>
      </c>
      <c r="F25" s="1656"/>
      <c r="G25" s="1654"/>
      <c r="H25" s="1654"/>
      <c r="I25" s="1568"/>
      <c r="J25" s="1652"/>
      <c r="K25" s="1654"/>
      <c r="L25" s="1654"/>
      <c r="M25" s="1782">
        <v>221.8</v>
      </c>
      <c r="N25" s="1656"/>
      <c r="O25" s="796"/>
      <c r="P25" s="1296"/>
      <c r="Q25" s="1313"/>
    </row>
    <row r="26" spans="1:17" s="512" customFormat="1" ht="15">
      <c r="A26" s="515">
        <v>12</v>
      </c>
      <c r="B26" s="802"/>
      <c r="C26" s="1654"/>
      <c r="D26" s="1654"/>
      <c r="E26" s="1782">
        <v>436.40000000000003</v>
      </c>
      <c r="F26" s="1656"/>
      <c r="G26" s="1654"/>
      <c r="H26" s="1654"/>
      <c r="I26" s="1568"/>
      <c r="J26" s="1652"/>
      <c r="K26" s="1654"/>
      <c r="L26" s="1654"/>
      <c r="M26" s="1782">
        <v>225</v>
      </c>
      <c r="N26" s="1656"/>
      <c r="O26" s="796"/>
      <c r="P26" s="1296"/>
      <c r="Q26" s="1313"/>
    </row>
    <row r="27" spans="1:17" s="512" customFormat="1" ht="15">
      <c r="A27" s="515">
        <v>13</v>
      </c>
      <c r="B27" s="802"/>
      <c r="C27" s="1654"/>
      <c r="D27" s="1654"/>
      <c r="E27" s="1782">
        <v>462.2</v>
      </c>
      <c r="F27" s="1656"/>
      <c r="G27" s="1654"/>
      <c r="H27" s="1654"/>
      <c r="I27" s="1568"/>
      <c r="J27" s="1652"/>
      <c r="K27" s="1654"/>
      <c r="L27" s="1654"/>
      <c r="M27" s="1782">
        <v>237</v>
      </c>
      <c r="N27" s="1656"/>
      <c r="O27" s="796"/>
      <c r="P27" s="1296"/>
      <c r="Q27" s="1313"/>
    </row>
    <row r="28" spans="1:17" s="512" customFormat="1" ht="15">
      <c r="A28" s="515">
        <v>14</v>
      </c>
      <c r="B28" s="802"/>
      <c r="C28" s="1654"/>
      <c r="D28" s="1654"/>
      <c r="E28" s="1782">
        <v>452.6</v>
      </c>
      <c r="F28" s="1656"/>
      <c r="G28" s="1654"/>
      <c r="H28" s="1654"/>
      <c r="I28" s="1568"/>
      <c r="J28" s="1652"/>
      <c r="K28" s="1654"/>
      <c r="L28" s="1654"/>
      <c r="M28" s="1782">
        <v>218</v>
      </c>
      <c r="N28" s="1656"/>
      <c r="O28" s="796"/>
      <c r="P28" s="1296"/>
      <c r="Q28" s="1313"/>
    </row>
    <row r="29" spans="1:17" s="512" customFormat="1" ht="15">
      <c r="A29" s="515">
        <v>15</v>
      </c>
      <c r="B29" s="802"/>
      <c r="C29" s="1654"/>
      <c r="D29" s="1654"/>
      <c r="E29" s="1782">
        <v>427.6</v>
      </c>
      <c r="F29" s="1656"/>
      <c r="G29" s="1654"/>
      <c r="H29" s="1654"/>
      <c r="I29" s="1568"/>
      <c r="J29" s="1652"/>
      <c r="K29" s="1654"/>
      <c r="L29" s="1654"/>
      <c r="M29" s="1782">
        <v>220.8</v>
      </c>
      <c r="N29" s="1656"/>
      <c r="O29" s="796"/>
      <c r="P29" s="1296"/>
      <c r="Q29" s="1313"/>
    </row>
    <row r="30" spans="1:17" s="512" customFormat="1" ht="15">
      <c r="A30" s="515">
        <v>16</v>
      </c>
      <c r="B30" s="802"/>
      <c r="C30" s="1654"/>
      <c r="D30" s="1654"/>
      <c r="E30" s="1782">
        <v>461.6</v>
      </c>
      <c r="F30" s="1656"/>
      <c r="G30" s="1654"/>
      <c r="H30" s="1654"/>
      <c r="I30" s="1568"/>
      <c r="J30" s="1652"/>
      <c r="K30" s="1654"/>
      <c r="L30" s="1654"/>
      <c r="M30" s="1782">
        <v>224.4</v>
      </c>
      <c r="N30" s="1656"/>
      <c r="O30" s="796"/>
      <c r="P30" s="1296"/>
      <c r="Q30" s="1313"/>
    </row>
    <row r="31" spans="1:17" s="516" customFormat="1" ht="15">
      <c r="A31" s="515">
        <v>17</v>
      </c>
      <c r="B31" s="802"/>
      <c r="C31" s="1654"/>
      <c r="D31" s="1654"/>
      <c r="E31" s="1782">
        <v>401.6</v>
      </c>
      <c r="F31" s="1656"/>
      <c r="G31" s="1654"/>
      <c r="H31" s="1654"/>
      <c r="I31" s="1568"/>
      <c r="J31" s="1652"/>
      <c r="K31" s="1654"/>
      <c r="L31" s="1654"/>
      <c r="M31" s="1782">
        <v>192.6</v>
      </c>
      <c r="N31" s="1656"/>
      <c r="O31" s="796"/>
      <c r="P31" s="1296"/>
      <c r="Q31" s="1313"/>
    </row>
    <row r="32" spans="1:17" s="516" customFormat="1" ht="15">
      <c r="A32" s="515">
        <v>18</v>
      </c>
      <c r="B32" s="802"/>
      <c r="C32" s="1654"/>
      <c r="D32" s="1654"/>
      <c r="E32" s="1782">
        <v>460.2</v>
      </c>
      <c r="F32" s="1656"/>
      <c r="G32" s="1654"/>
      <c r="H32" s="1654"/>
      <c r="I32" s="1568"/>
      <c r="J32" s="1652"/>
      <c r="K32" s="1654"/>
      <c r="L32" s="1654"/>
      <c r="M32" s="1782">
        <v>218</v>
      </c>
      <c r="N32" s="1656"/>
      <c r="O32" s="796"/>
      <c r="P32" s="1296"/>
      <c r="Q32" s="1313"/>
    </row>
    <row r="33" spans="1:33" s="516" customFormat="1" ht="15">
      <c r="A33" s="515">
        <v>19</v>
      </c>
      <c r="B33" s="802"/>
      <c r="C33" s="1654"/>
      <c r="D33" s="1654"/>
      <c r="E33" s="1782">
        <v>447.2</v>
      </c>
      <c r="F33" s="1656"/>
      <c r="G33" s="1654"/>
      <c r="H33" s="1654"/>
      <c r="I33" s="1568"/>
      <c r="J33" s="1652"/>
      <c r="K33" s="1654"/>
      <c r="L33" s="1654"/>
      <c r="M33" s="1782">
        <v>208.4</v>
      </c>
      <c r="N33" s="1656"/>
      <c r="O33" s="796"/>
      <c r="P33" s="1296"/>
      <c r="Q33" s="1313"/>
    </row>
    <row r="34" spans="1:33" s="516" customFormat="1" ht="15">
      <c r="A34" s="515">
        <v>20</v>
      </c>
      <c r="B34" s="802"/>
      <c r="C34" s="1654"/>
      <c r="D34" s="1654"/>
      <c r="E34" s="1782">
        <v>434.2</v>
      </c>
      <c r="F34" s="1656"/>
      <c r="G34" s="1654"/>
      <c r="H34" s="1654"/>
      <c r="I34" s="1568"/>
      <c r="J34" s="1652"/>
      <c r="K34" s="1654"/>
      <c r="L34" s="1654"/>
      <c r="M34" s="1782">
        <v>185.4</v>
      </c>
      <c r="N34" s="1656"/>
      <c r="O34" s="796"/>
      <c r="P34" s="1296"/>
      <c r="Q34" s="1313"/>
    </row>
    <row r="35" spans="1:33" s="516" customFormat="1" ht="15">
      <c r="A35" s="515">
        <v>21</v>
      </c>
      <c r="B35" s="802"/>
      <c r="C35" s="1654"/>
      <c r="D35" s="1654"/>
      <c r="E35" s="1782">
        <v>437</v>
      </c>
      <c r="F35" s="1656"/>
      <c r="G35" s="1654"/>
      <c r="H35" s="1654"/>
      <c r="I35" s="1568"/>
      <c r="J35" s="1652"/>
      <c r="K35" s="1654"/>
      <c r="L35" s="1654"/>
      <c r="M35" s="1782">
        <v>175.20000000000002</v>
      </c>
      <c r="N35" s="1656"/>
      <c r="O35" s="796"/>
      <c r="P35" s="1296"/>
      <c r="Q35" s="1313"/>
    </row>
    <row r="36" spans="1:33" s="516" customFormat="1" ht="15">
      <c r="A36" s="515">
        <v>22</v>
      </c>
      <c r="B36" s="802"/>
      <c r="C36" s="1654"/>
      <c r="D36" s="1654"/>
      <c r="E36" s="1782">
        <v>459.40000000000003</v>
      </c>
      <c r="F36" s="1656"/>
      <c r="G36" s="1654"/>
      <c r="H36" s="1654"/>
      <c r="I36" s="1568"/>
      <c r="J36" s="1652"/>
      <c r="K36" s="1654"/>
      <c r="L36" s="1654"/>
      <c r="M36" s="1782">
        <v>201.6</v>
      </c>
      <c r="N36" s="1656"/>
      <c r="O36" s="796"/>
      <c r="P36" s="1296"/>
      <c r="Q36" s="1313"/>
    </row>
    <row r="37" spans="1:33" s="516" customFormat="1" ht="15">
      <c r="A37" s="515">
        <v>23</v>
      </c>
      <c r="B37" s="802"/>
      <c r="C37" s="1654"/>
      <c r="D37" s="1654"/>
      <c r="E37" s="1782">
        <v>393.40000000000003</v>
      </c>
      <c r="F37" s="1656"/>
      <c r="G37" s="1654"/>
      <c r="H37" s="1654"/>
      <c r="I37" s="1568"/>
      <c r="J37" s="1652"/>
      <c r="K37" s="1654"/>
      <c r="L37" s="1654"/>
      <c r="M37" s="1782">
        <v>166</v>
      </c>
      <c r="N37" s="1656"/>
      <c r="O37" s="796"/>
      <c r="P37" s="1296"/>
      <c r="Q37" s="1313"/>
    </row>
    <row r="38" spans="1:33" s="516" customFormat="1" ht="15">
      <c r="A38" s="515" t="s">
        <v>19</v>
      </c>
      <c r="B38" s="796"/>
      <c r="C38" s="1654"/>
      <c r="D38" s="1654"/>
      <c r="E38" s="1657">
        <f>SUM(E14:E37)</f>
        <v>9413.6</v>
      </c>
      <c r="F38" s="1654"/>
      <c r="G38" s="1654"/>
      <c r="H38" s="1654"/>
      <c r="I38" s="1657">
        <f>SUM(I14:I37)</f>
        <v>0</v>
      </c>
      <c r="J38" s="1654"/>
      <c r="K38" s="1654"/>
      <c r="L38" s="1654"/>
      <c r="M38" s="1657">
        <f>SUM(M14:M37)</f>
        <v>4763.0000000000009</v>
      </c>
      <c r="N38" s="1654"/>
      <c r="O38" s="796"/>
      <c r="P38" s="796"/>
      <c r="Q38" s="1298">
        <f>SUM(Q14:Q37)</f>
        <v>0</v>
      </c>
    </row>
    <row r="39" spans="1:33" s="506" customFormat="1" ht="12.75" customHeight="1">
      <c r="A39" s="506" t="s">
        <v>20</v>
      </c>
      <c r="R39" s="955"/>
      <c r="S39" s="955"/>
      <c r="T39" s="955"/>
      <c r="U39" s="955"/>
      <c r="V39" s="955"/>
      <c r="W39" s="955"/>
      <c r="X39" s="955"/>
      <c r="Y39" s="955"/>
      <c r="Z39" s="955"/>
      <c r="AA39" s="955"/>
      <c r="AB39" s="955"/>
      <c r="AC39" s="955"/>
      <c r="AD39" s="955"/>
      <c r="AE39" s="955"/>
      <c r="AF39" s="955"/>
      <c r="AG39" s="955"/>
    </row>
    <row r="40" spans="1:33" s="506" customFormat="1" ht="12.75" customHeight="1">
      <c r="A40" s="506" t="s">
        <v>21</v>
      </c>
      <c r="R40" s="955"/>
      <c r="S40" s="955"/>
      <c r="T40" s="955"/>
      <c r="U40" s="955"/>
      <c r="V40" s="955"/>
      <c r="W40" s="955"/>
      <c r="X40" s="955"/>
      <c r="Y40" s="955"/>
      <c r="Z40" s="955"/>
      <c r="AA40" s="955"/>
      <c r="AB40" s="955"/>
      <c r="AC40" s="955"/>
      <c r="AD40" s="955"/>
      <c r="AE40" s="955"/>
      <c r="AF40" s="955"/>
      <c r="AG40" s="955"/>
    </row>
    <row r="41" spans="1:33">
      <c r="A41" s="506" t="s">
        <v>563</v>
      </c>
      <c r="K41" s="506"/>
      <c r="L41" s="506"/>
      <c r="M41" s="506"/>
      <c r="N41" s="506"/>
      <c r="O41" s="506"/>
      <c r="P41" s="506"/>
      <c r="Q41" s="506"/>
      <c r="R41" s="956"/>
      <c r="S41" s="956"/>
      <c r="T41" s="956"/>
      <c r="U41" s="956"/>
      <c r="V41" s="956"/>
      <c r="W41" s="956"/>
      <c r="X41" s="956"/>
      <c r="Y41" s="956"/>
      <c r="Z41" s="956"/>
      <c r="AA41" s="956"/>
      <c r="AB41" s="956"/>
      <c r="AC41" s="956"/>
      <c r="AD41" s="956"/>
      <c r="AE41" s="956"/>
      <c r="AF41" s="956"/>
      <c r="AG41" s="956"/>
    </row>
    <row r="42" spans="1:33">
      <c r="A42" s="506" t="s">
        <v>23</v>
      </c>
      <c r="R42" s="956"/>
      <c r="S42" s="956"/>
      <c r="T42" s="956"/>
      <c r="U42" s="956"/>
      <c r="V42" s="956"/>
      <c r="W42" s="956"/>
      <c r="X42" s="956"/>
      <c r="Y42" s="956"/>
      <c r="Z42" s="956"/>
      <c r="AA42" s="956"/>
      <c r="AB42" s="956"/>
      <c r="AC42" s="956"/>
      <c r="AD42" s="956"/>
      <c r="AE42" s="956"/>
      <c r="AF42" s="956"/>
      <c r="AG42" s="956"/>
    </row>
    <row r="43" spans="1:33">
      <c r="R43" s="956"/>
      <c r="S43" s="956"/>
      <c r="T43" s="956"/>
      <c r="U43" s="956"/>
      <c r="V43" s="956"/>
      <c r="W43" s="956"/>
      <c r="X43" s="956"/>
      <c r="Y43" s="956"/>
      <c r="Z43" s="956"/>
      <c r="AA43" s="956"/>
      <c r="AB43" s="956"/>
      <c r="AC43" s="956"/>
      <c r="AD43" s="956"/>
      <c r="AE43" s="956"/>
      <c r="AF43" s="956"/>
      <c r="AG43" s="956"/>
    </row>
  </sheetData>
  <mergeCells count="21">
    <mergeCell ref="B1:F1"/>
    <mergeCell ref="N1:Q1"/>
    <mergeCell ref="B2:F2"/>
    <mergeCell ref="N2:Q2"/>
    <mergeCell ref="B3:C3"/>
    <mergeCell ref="N3:Q3"/>
    <mergeCell ref="B4:C4"/>
    <mergeCell ref="B5:C5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>
    <tabColor rgb="FF92D050"/>
  </sheetPr>
  <dimension ref="A1:AG43"/>
  <sheetViews>
    <sheetView zoomScale="85" zoomScaleNormal="85" workbookViewId="0">
      <selection activeCell="S15" sqref="S15"/>
    </sheetView>
  </sheetViews>
  <sheetFormatPr defaultColWidth="9.140625" defaultRowHeight="12.75"/>
  <cols>
    <col min="1" max="1" width="5.42578125" style="530" customWidth="1"/>
    <col min="2" max="3" width="11.28515625" style="530" customWidth="1"/>
    <col min="4" max="4" width="11.28515625" style="530" hidden="1" customWidth="1"/>
    <col min="5" max="7" width="11.28515625" style="530" customWidth="1"/>
    <col min="8" max="8" width="11.28515625" style="530" hidden="1" customWidth="1"/>
    <col min="9" max="11" width="11.28515625" style="530" customWidth="1"/>
    <col min="12" max="12" width="11.28515625" style="530" hidden="1" customWidth="1"/>
    <col min="13" max="15" width="11.28515625" style="530" customWidth="1"/>
    <col min="16" max="16" width="11.28515625" style="530" hidden="1" customWidth="1"/>
    <col min="17" max="17" width="11.28515625" style="530" customWidth="1"/>
    <col min="18" max="16384" width="9.140625" style="530"/>
  </cols>
  <sheetData>
    <row r="1" spans="1:33" s="518" customFormat="1" ht="18.75" customHeight="1">
      <c r="B1" s="2860" t="s">
        <v>405</v>
      </c>
      <c r="C1" s="2083"/>
      <c r="D1" s="2083"/>
      <c r="E1" s="2083"/>
      <c r="F1" s="2083"/>
      <c r="J1" s="799" t="s">
        <v>171</v>
      </c>
      <c r="N1" s="2864" t="s">
        <v>122</v>
      </c>
      <c r="O1" s="2864"/>
      <c r="P1" s="2864"/>
      <c r="Q1" s="2864"/>
      <c r="R1" s="953"/>
      <c r="S1" s="953"/>
      <c r="T1" s="953"/>
      <c r="U1" s="953"/>
      <c r="V1" s="953"/>
      <c r="W1" s="953"/>
      <c r="X1" s="953"/>
      <c r="Y1" s="953"/>
      <c r="Z1" s="953"/>
      <c r="AA1" s="953"/>
      <c r="AB1" s="953"/>
      <c r="AC1" s="953"/>
      <c r="AD1" s="953"/>
      <c r="AE1" s="953"/>
      <c r="AF1" s="953"/>
      <c r="AG1" s="953"/>
    </row>
    <row r="2" spans="1:33" s="518" customFormat="1" ht="10.5" customHeight="1">
      <c r="B2" s="2861" t="s">
        <v>1</v>
      </c>
      <c r="C2" s="2090"/>
      <c r="D2" s="2090"/>
      <c r="E2" s="2090"/>
      <c r="F2" s="2090"/>
      <c r="N2" s="2861" t="s">
        <v>2</v>
      </c>
      <c r="O2" s="2865"/>
      <c r="P2" s="2865"/>
      <c r="Q2" s="2865"/>
      <c r="R2" s="953"/>
      <c r="S2" s="953"/>
      <c r="T2" s="953"/>
      <c r="U2" s="953"/>
      <c r="V2" s="953"/>
      <c r="W2" s="953"/>
      <c r="X2" s="953"/>
      <c r="Y2" s="953"/>
      <c r="Z2" s="953"/>
      <c r="AA2" s="953"/>
      <c r="AB2" s="953"/>
      <c r="AC2" s="953"/>
      <c r="AD2" s="953"/>
      <c r="AE2" s="953"/>
      <c r="AF2" s="953"/>
      <c r="AG2" s="953"/>
    </row>
    <row r="3" spans="1:33" s="518" customFormat="1" ht="13.5" customHeight="1">
      <c r="B3" s="2866" t="s">
        <v>123</v>
      </c>
      <c r="C3" s="2865"/>
      <c r="N3" s="518" t="s">
        <v>3</v>
      </c>
      <c r="R3" s="953"/>
      <c r="S3" s="953"/>
      <c r="T3" s="953"/>
      <c r="U3" s="953"/>
      <c r="V3" s="953"/>
      <c r="W3" s="953"/>
      <c r="X3" s="953"/>
      <c r="Y3" s="953"/>
      <c r="Z3" s="953"/>
      <c r="AA3" s="953"/>
      <c r="AB3" s="953"/>
      <c r="AC3" s="953"/>
      <c r="AD3" s="953"/>
      <c r="AE3" s="953"/>
      <c r="AF3" s="953"/>
      <c r="AG3" s="953"/>
    </row>
    <row r="4" spans="1:33" s="518" customFormat="1" ht="15" customHeight="1">
      <c r="B4" s="2868" t="s">
        <v>4</v>
      </c>
      <c r="C4" s="2083"/>
      <c r="D4" s="520"/>
      <c r="E4" s="953"/>
      <c r="F4" s="953"/>
      <c r="G4" s="953"/>
      <c r="H4" s="953"/>
      <c r="I4" s="913" t="s">
        <v>5</v>
      </c>
      <c r="J4" s="519"/>
      <c r="K4" s="519"/>
      <c r="L4" s="519"/>
      <c r="O4" s="521"/>
      <c r="R4" s="953"/>
      <c r="S4" s="953"/>
      <c r="T4" s="953"/>
      <c r="U4" s="953"/>
      <c r="V4" s="953"/>
      <c r="W4" s="953"/>
      <c r="X4" s="953"/>
      <c r="Y4" s="953"/>
      <c r="Z4" s="953"/>
      <c r="AA4" s="953"/>
      <c r="AB4" s="953"/>
      <c r="AC4" s="953"/>
      <c r="AD4" s="953"/>
      <c r="AE4" s="953"/>
      <c r="AF4" s="953"/>
      <c r="AG4" s="953"/>
    </row>
    <row r="5" spans="1:33" s="518" customFormat="1" ht="9.75" customHeight="1">
      <c r="B5" s="2867" t="s">
        <v>7</v>
      </c>
      <c r="C5" s="2081"/>
      <c r="D5" s="519"/>
      <c r="E5" s="519"/>
      <c r="R5" s="953"/>
      <c r="S5" s="953"/>
      <c r="T5" s="953"/>
      <c r="U5" s="953"/>
      <c r="V5" s="953"/>
      <c r="W5" s="953"/>
      <c r="X5" s="953"/>
      <c r="Y5" s="953"/>
      <c r="Z5" s="953"/>
      <c r="AA5" s="953"/>
      <c r="AB5" s="953"/>
      <c r="AC5" s="953"/>
      <c r="AD5" s="953"/>
      <c r="AE5" s="953"/>
      <c r="AF5" s="953"/>
      <c r="AG5" s="953"/>
    </row>
    <row r="6" spans="1:33" s="518" customFormat="1" ht="12" customHeight="1">
      <c r="A6" s="2862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53"/>
      <c r="S6" s="953"/>
      <c r="T6" s="953"/>
      <c r="U6" s="953"/>
      <c r="V6" s="953"/>
      <c r="W6" s="953"/>
      <c r="X6" s="953"/>
      <c r="Y6" s="953"/>
      <c r="Z6" s="953"/>
      <c r="AA6" s="953"/>
      <c r="AB6" s="953"/>
      <c r="AC6" s="953"/>
      <c r="AD6" s="953"/>
      <c r="AE6" s="953"/>
      <c r="AF6" s="953"/>
      <c r="AG6" s="953"/>
    </row>
    <row r="7" spans="1:33" s="518" customFormat="1" ht="15.75">
      <c r="A7" s="2863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53"/>
      <c r="S7" s="953"/>
      <c r="T7" s="953"/>
      <c r="U7" s="953"/>
      <c r="V7" s="953"/>
      <c r="W7" s="953"/>
      <c r="X7" s="953"/>
      <c r="Y7" s="953"/>
      <c r="Z7" s="953"/>
      <c r="AA7" s="953"/>
      <c r="AB7" s="953"/>
      <c r="AC7" s="953"/>
      <c r="AD7" s="953"/>
      <c r="AE7" s="953"/>
      <c r="AF7" s="953"/>
      <c r="AG7" s="953"/>
    </row>
    <row r="8" spans="1:33" s="518" customFormat="1" ht="9" customHeight="1">
      <c r="A8" s="1268">
        <v>1639</v>
      </c>
      <c r="B8" s="1277"/>
      <c r="R8" s="953"/>
      <c r="S8" s="953"/>
      <c r="T8" s="953"/>
      <c r="U8" s="953"/>
      <c r="V8" s="953"/>
      <c r="W8" s="953"/>
      <c r="X8" s="953"/>
      <c r="Y8" s="953"/>
      <c r="Z8" s="953"/>
      <c r="AA8" s="953"/>
      <c r="AB8" s="953"/>
      <c r="AC8" s="953"/>
      <c r="AD8" s="953"/>
      <c r="AE8" s="953"/>
      <c r="AF8" s="953"/>
      <c r="AG8" s="953"/>
    </row>
    <row r="9" spans="1:33" s="518" customFormat="1">
      <c r="A9" s="2871" t="s">
        <v>9</v>
      </c>
      <c r="B9" s="2874" t="s">
        <v>10</v>
      </c>
      <c r="C9" s="2875"/>
      <c r="D9" s="2875"/>
      <c r="E9" s="2875"/>
      <c r="F9" s="2875"/>
      <c r="G9" s="2875"/>
      <c r="H9" s="2875"/>
      <c r="I9" s="2876"/>
      <c r="J9" s="2874" t="s">
        <v>11</v>
      </c>
      <c r="K9" s="2875"/>
      <c r="L9" s="2875"/>
      <c r="M9" s="2875"/>
      <c r="N9" s="2875"/>
      <c r="O9" s="2875"/>
      <c r="P9" s="2875"/>
      <c r="Q9" s="2876"/>
      <c r="R9" s="953"/>
      <c r="S9" s="953"/>
      <c r="T9" s="953"/>
      <c r="U9" s="953"/>
      <c r="V9" s="953"/>
      <c r="W9" s="953"/>
      <c r="X9" s="953"/>
      <c r="Y9" s="953"/>
      <c r="Z9" s="953"/>
      <c r="AA9" s="953"/>
      <c r="AB9" s="953"/>
      <c r="AC9" s="953"/>
      <c r="AD9" s="953"/>
      <c r="AE9" s="953"/>
      <c r="AF9" s="953"/>
      <c r="AG9" s="953"/>
    </row>
    <row r="10" spans="1:33" s="518" customFormat="1">
      <c r="A10" s="2872"/>
      <c r="B10" s="2869" t="s">
        <v>124</v>
      </c>
      <c r="C10" s="2870"/>
      <c r="D10" s="2870"/>
      <c r="E10" s="2877"/>
      <c r="F10" s="2869"/>
      <c r="G10" s="2097"/>
      <c r="H10" s="2097"/>
      <c r="I10" s="2098"/>
      <c r="J10" s="2869" t="s">
        <v>124</v>
      </c>
      <c r="K10" s="2870"/>
      <c r="L10" s="2870"/>
      <c r="M10" s="2877"/>
      <c r="N10" s="2869"/>
      <c r="O10" s="2870"/>
      <c r="P10" s="2870"/>
      <c r="Q10" s="2877"/>
      <c r="R10" s="953"/>
      <c r="S10" s="953"/>
      <c r="T10" s="953"/>
      <c r="U10" s="953"/>
      <c r="V10" s="953"/>
      <c r="W10" s="953"/>
      <c r="X10" s="953"/>
      <c r="Y10" s="953"/>
      <c r="Z10" s="953"/>
      <c r="AA10" s="953"/>
      <c r="AB10" s="953"/>
      <c r="AC10" s="953"/>
      <c r="AD10" s="953"/>
      <c r="AE10" s="953"/>
      <c r="AF10" s="953"/>
      <c r="AG10" s="953"/>
    </row>
    <row r="11" spans="1:33" s="518" customFormat="1">
      <c r="A11" s="2872"/>
      <c r="B11" s="2869" t="s">
        <v>14</v>
      </c>
      <c r="C11" s="2870"/>
      <c r="E11" s="523">
        <v>2000</v>
      </c>
      <c r="F11" s="2869" t="s">
        <v>14</v>
      </c>
      <c r="G11" s="2870"/>
      <c r="H11" s="522"/>
      <c r="I11" s="523">
        <v>0</v>
      </c>
      <c r="J11" s="2869" t="s">
        <v>14</v>
      </c>
      <c r="K11" s="2870"/>
      <c r="L11" s="522"/>
      <c r="M11" s="523">
        <v>2000</v>
      </c>
      <c r="N11" s="2869" t="s">
        <v>14</v>
      </c>
      <c r="O11" s="2870"/>
      <c r="P11" s="522"/>
      <c r="Q11" s="523">
        <v>0</v>
      </c>
      <c r="R11" s="953"/>
      <c r="S11" s="953"/>
      <c r="T11" s="953"/>
      <c r="U11" s="953"/>
      <c r="V11" s="953"/>
      <c r="W11" s="953"/>
      <c r="X11" s="953"/>
      <c r="Y11" s="953"/>
      <c r="Z11" s="953"/>
      <c r="AA11" s="953"/>
      <c r="AB11" s="953"/>
      <c r="AC11" s="953"/>
      <c r="AD11" s="953"/>
      <c r="AE11" s="953"/>
      <c r="AF11" s="953"/>
      <c r="AG11" s="953"/>
    </row>
    <row r="12" spans="1:33" s="525" customFormat="1" ht="35.25" customHeight="1">
      <c r="A12" s="2873"/>
      <c r="B12" s="524" t="s">
        <v>16</v>
      </c>
      <c r="C12" s="524" t="s">
        <v>17</v>
      </c>
      <c r="D12" s="524"/>
      <c r="E12" s="524" t="s">
        <v>18</v>
      </c>
      <c r="F12" s="524" t="s">
        <v>16</v>
      </c>
      <c r="G12" s="524" t="s">
        <v>17</v>
      </c>
      <c r="H12" s="524"/>
      <c r="I12" s="524" t="s">
        <v>18</v>
      </c>
      <c r="J12" s="524" t="s">
        <v>16</v>
      </c>
      <c r="K12" s="524" t="s">
        <v>17</v>
      </c>
      <c r="L12" s="524"/>
      <c r="M12" s="524" t="s">
        <v>18</v>
      </c>
      <c r="N12" s="524" t="s">
        <v>16</v>
      </c>
      <c r="O12" s="524" t="s">
        <v>17</v>
      </c>
      <c r="P12" s="524"/>
      <c r="Q12" s="524" t="s">
        <v>18</v>
      </c>
    </row>
    <row r="13" spans="1:33" s="527" customFormat="1" ht="12" thickBot="1">
      <c r="A13" s="526">
        <v>1</v>
      </c>
      <c r="B13" s="526">
        <v>2</v>
      </c>
      <c r="C13" s="526">
        <v>3</v>
      </c>
      <c r="D13" s="526"/>
      <c r="E13" s="526">
        <v>4</v>
      </c>
      <c r="F13" s="526">
        <v>5</v>
      </c>
      <c r="G13" s="526">
        <v>6</v>
      </c>
      <c r="H13" s="526"/>
      <c r="I13" s="526">
        <v>7</v>
      </c>
      <c r="J13" s="526">
        <v>8</v>
      </c>
      <c r="K13" s="526">
        <v>9</v>
      </c>
      <c r="L13" s="526"/>
      <c r="M13" s="526">
        <v>10</v>
      </c>
      <c r="N13" s="526">
        <v>11</v>
      </c>
      <c r="O13" s="526">
        <v>12</v>
      </c>
      <c r="P13" s="526"/>
      <c r="Q13" s="526">
        <v>13</v>
      </c>
    </row>
    <row r="14" spans="1:33" s="525" customFormat="1" ht="15">
      <c r="A14" s="528">
        <v>0</v>
      </c>
      <c r="B14" s="779"/>
      <c r="C14" s="1767"/>
      <c r="D14" s="1767"/>
      <c r="E14" s="1958">
        <v>166</v>
      </c>
      <c r="F14" s="1767"/>
      <c r="G14" s="1767"/>
      <c r="H14" s="1767"/>
      <c r="I14" s="1768"/>
      <c r="J14" s="1648"/>
      <c r="K14" s="1767"/>
      <c r="L14" s="1767"/>
      <c r="M14" s="1781">
        <v>93</v>
      </c>
      <c r="N14" s="1311"/>
      <c r="O14" s="795"/>
      <c r="P14" s="795"/>
      <c r="Q14" s="924"/>
    </row>
    <row r="15" spans="1:33" s="1356" customFormat="1" ht="15">
      <c r="A15" s="1352">
        <v>1</v>
      </c>
      <c r="B15" s="779"/>
      <c r="C15" s="1767"/>
      <c r="D15" s="1767"/>
      <c r="E15" s="1959">
        <v>149</v>
      </c>
      <c r="F15" s="1767"/>
      <c r="G15" s="1767"/>
      <c r="H15" s="1767"/>
      <c r="I15" s="1769"/>
      <c r="J15" s="1648"/>
      <c r="K15" s="1767"/>
      <c r="L15" s="1767"/>
      <c r="M15" s="1781">
        <v>89</v>
      </c>
      <c r="N15" s="1354"/>
      <c r="O15" s="1353"/>
      <c r="P15" s="1353"/>
      <c r="Q15" s="1355"/>
    </row>
    <row r="16" spans="1:33" s="525" customFormat="1" ht="15">
      <c r="A16" s="528">
        <v>2</v>
      </c>
      <c r="B16" s="779"/>
      <c r="C16" s="1767"/>
      <c r="D16" s="1767"/>
      <c r="E16" s="1959">
        <v>136</v>
      </c>
      <c r="F16" s="1767"/>
      <c r="G16" s="1767"/>
      <c r="H16" s="1767"/>
      <c r="I16" s="1769"/>
      <c r="J16" s="1648"/>
      <c r="K16" s="1767"/>
      <c r="L16" s="1767"/>
      <c r="M16" s="1781">
        <v>90</v>
      </c>
      <c r="N16" s="1311"/>
      <c r="O16" s="795"/>
      <c r="P16" s="795"/>
      <c r="Q16" s="1141"/>
    </row>
    <row r="17" spans="1:17" s="525" customFormat="1" ht="15">
      <c r="A17" s="528">
        <v>3</v>
      </c>
      <c r="B17" s="779"/>
      <c r="C17" s="1767"/>
      <c r="D17" s="1767"/>
      <c r="E17" s="1959">
        <v>123</v>
      </c>
      <c r="F17" s="1767"/>
      <c r="G17" s="1767"/>
      <c r="H17" s="1767"/>
      <c r="I17" s="1769"/>
      <c r="J17" s="1648"/>
      <c r="K17" s="1767"/>
      <c r="L17" s="1767"/>
      <c r="M17" s="1781">
        <v>86</v>
      </c>
      <c r="N17" s="1311"/>
      <c r="O17" s="795"/>
      <c r="P17" s="795"/>
      <c r="Q17" s="1141"/>
    </row>
    <row r="18" spans="1:17" s="525" customFormat="1" ht="15">
      <c r="A18" s="528">
        <v>4</v>
      </c>
      <c r="B18" s="779"/>
      <c r="C18" s="1767"/>
      <c r="D18" s="1767"/>
      <c r="E18" s="1959">
        <v>125</v>
      </c>
      <c r="F18" s="1767"/>
      <c r="G18" s="1767"/>
      <c r="H18" s="1767"/>
      <c r="I18" s="1769"/>
      <c r="J18" s="1648"/>
      <c r="K18" s="1767"/>
      <c r="L18" s="1767"/>
      <c r="M18" s="1781">
        <v>91</v>
      </c>
      <c r="N18" s="1311"/>
      <c r="O18" s="795"/>
      <c r="P18" s="795"/>
      <c r="Q18" s="1141"/>
    </row>
    <row r="19" spans="1:17" s="525" customFormat="1" ht="15">
      <c r="A19" s="528">
        <v>5</v>
      </c>
      <c r="B19" s="779"/>
      <c r="C19" s="1767"/>
      <c r="D19" s="1767"/>
      <c r="E19" s="1959">
        <v>136</v>
      </c>
      <c r="F19" s="1767"/>
      <c r="G19" s="1767"/>
      <c r="H19" s="1767"/>
      <c r="I19" s="1769"/>
      <c r="J19" s="1648"/>
      <c r="K19" s="1767"/>
      <c r="L19" s="1767"/>
      <c r="M19" s="1781">
        <v>91</v>
      </c>
      <c r="N19" s="1311"/>
      <c r="O19" s="795"/>
      <c r="P19" s="795"/>
      <c r="Q19" s="1141"/>
    </row>
    <row r="20" spans="1:17" s="525" customFormat="1" ht="15">
      <c r="A20" s="528">
        <v>6</v>
      </c>
      <c r="B20" s="779"/>
      <c r="C20" s="1767"/>
      <c r="D20" s="1767"/>
      <c r="E20" s="1959">
        <v>157</v>
      </c>
      <c r="F20" s="1767"/>
      <c r="G20" s="1767"/>
      <c r="H20" s="1767"/>
      <c r="I20" s="1769"/>
      <c r="J20" s="1648"/>
      <c r="K20" s="1767"/>
      <c r="L20" s="1767"/>
      <c r="M20" s="1781">
        <v>93</v>
      </c>
      <c r="N20" s="1311"/>
      <c r="O20" s="795"/>
      <c r="P20" s="795"/>
      <c r="Q20" s="1141"/>
    </row>
    <row r="21" spans="1:17" s="525" customFormat="1" ht="15">
      <c r="A21" s="528">
        <v>7</v>
      </c>
      <c r="B21" s="779"/>
      <c r="C21" s="1767"/>
      <c r="D21" s="1767"/>
      <c r="E21" s="1959">
        <v>196</v>
      </c>
      <c r="F21" s="1767"/>
      <c r="G21" s="1767"/>
      <c r="H21" s="1767"/>
      <c r="I21" s="1769"/>
      <c r="J21" s="1648"/>
      <c r="K21" s="1767"/>
      <c r="L21" s="1767"/>
      <c r="M21" s="1781">
        <v>94</v>
      </c>
      <c r="N21" s="1311"/>
      <c r="O21" s="795"/>
      <c r="P21" s="795"/>
      <c r="Q21" s="1141"/>
    </row>
    <row r="22" spans="1:17" s="525" customFormat="1" ht="15">
      <c r="A22" s="528">
        <v>8</v>
      </c>
      <c r="B22" s="779"/>
      <c r="C22" s="1767"/>
      <c r="D22" s="1767"/>
      <c r="E22" s="1959">
        <v>301</v>
      </c>
      <c r="F22" s="1767"/>
      <c r="G22" s="1767"/>
      <c r="H22" s="1767"/>
      <c r="I22" s="1769"/>
      <c r="J22" s="1648"/>
      <c r="K22" s="1767"/>
      <c r="L22" s="1767"/>
      <c r="M22" s="1781">
        <v>184</v>
      </c>
      <c r="N22" s="1311"/>
      <c r="O22" s="795"/>
      <c r="P22" s="795"/>
      <c r="Q22" s="1141"/>
    </row>
    <row r="23" spans="1:17" s="525" customFormat="1" ht="15">
      <c r="A23" s="528">
        <v>9</v>
      </c>
      <c r="B23" s="779"/>
      <c r="C23" s="1767"/>
      <c r="D23" s="1767"/>
      <c r="E23" s="1959">
        <v>303</v>
      </c>
      <c r="F23" s="1767"/>
      <c r="G23" s="1767"/>
      <c r="H23" s="1767"/>
      <c r="I23" s="1769"/>
      <c r="J23" s="1648"/>
      <c r="K23" s="1767"/>
      <c r="L23" s="1767"/>
      <c r="M23" s="1781">
        <v>191</v>
      </c>
      <c r="N23" s="1311"/>
      <c r="O23" s="795"/>
      <c r="P23" s="795"/>
      <c r="Q23" s="1141"/>
    </row>
    <row r="24" spans="1:17" s="525" customFormat="1" ht="15">
      <c r="A24" s="528">
        <v>10</v>
      </c>
      <c r="B24" s="779"/>
      <c r="C24" s="1767"/>
      <c r="D24" s="1767"/>
      <c r="E24" s="1959">
        <v>277</v>
      </c>
      <c r="F24" s="1767"/>
      <c r="G24" s="1767"/>
      <c r="H24" s="1767"/>
      <c r="I24" s="1769"/>
      <c r="J24" s="1648"/>
      <c r="K24" s="1767"/>
      <c r="L24" s="1767"/>
      <c r="M24" s="1781">
        <v>161</v>
      </c>
      <c r="N24" s="1311"/>
      <c r="O24" s="795"/>
      <c r="P24" s="795"/>
      <c r="Q24" s="1141"/>
    </row>
    <row r="25" spans="1:17" s="525" customFormat="1" ht="15">
      <c r="A25" s="528">
        <v>11</v>
      </c>
      <c r="B25" s="779"/>
      <c r="C25" s="1767"/>
      <c r="D25" s="1767"/>
      <c r="E25" s="1959">
        <v>295</v>
      </c>
      <c r="F25" s="1767"/>
      <c r="G25" s="1767"/>
      <c r="H25" s="1767"/>
      <c r="I25" s="1769"/>
      <c r="J25" s="1648"/>
      <c r="K25" s="1767"/>
      <c r="L25" s="1767"/>
      <c r="M25" s="1781">
        <v>183</v>
      </c>
      <c r="N25" s="1311"/>
      <c r="O25" s="795"/>
      <c r="P25" s="795"/>
      <c r="Q25" s="1141"/>
    </row>
    <row r="26" spans="1:17" s="525" customFormat="1" ht="15">
      <c r="A26" s="528">
        <v>12</v>
      </c>
      <c r="B26" s="779"/>
      <c r="C26" s="1767"/>
      <c r="D26" s="1767"/>
      <c r="E26" s="1959">
        <v>239</v>
      </c>
      <c r="F26" s="1767"/>
      <c r="G26" s="1767"/>
      <c r="H26" s="1767"/>
      <c r="I26" s="1769"/>
      <c r="J26" s="1648"/>
      <c r="K26" s="1767"/>
      <c r="L26" s="1767"/>
      <c r="M26" s="1781">
        <v>113</v>
      </c>
      <c r="N26" s="1311"/>
      <c r="O26" s="795"/>
      <c r="P26" s="795"/>
      <c r="Q26" s="1141"/>
    </row>
    <row r="27" spans="1:17" s="525" customFormat="1" ht="15">
      <c r="A27" s="528">
        <v>13</v>
      </c>
      <c r="B27" s="779"/>
      <c r="C27" s="1767"/>
      <c r="D27" s="1767"/>
      <c r="E27" s="1959">
        <v>296</v>
      </c>
      <c r="F27" s="1767"/>
      <c r="G27" s="1767"/>
      <c r="H27" s="1767"/>
      <c r="I27" s="1769"/>
      <c r="J27" s="1648"/>
      <c r="K27" s="1767"/>
      <c r="L27" s="1767"/>
      <c r="M27" s="1781">
        <v>174</v>
      </c>
      <c r="N27" s="1311"/>
      <c r="O27" s="795"/>
      <c r="P27" s="795"/>
      <c r="Q27" s="1141"/>
    </row>
    <row r="28" spans="1:17" s="525" customFormat="1" ht="15">
      <c r="A28" s="528">
        <v>14</v>
      </c>
      <c r="B28" s="779"/>
      <c r="C28" s="1767"/>
      <c r="D28" s="1767"/>
      <c r="E28" s="1959">
        <v>293</v>
      </c>
      <c r="F28" s="1767"/>
      <c r="G28" s="1767"/>
      <c r="H28" s="1767"/>
      <c r="I28" s="1769"/>
      <c r="J28" s="1648"/>
      <c r="K28" s="1767"/>
      <c r="L28" s="1767"/>
      <c r="M28" s="1781">
        <v>158</v>
      </c>
      <c r="N28" s="1311"/>
      <c r="O28" s="795"/>
      <c r="P28" s="795"/>
      <c r="Q28" s="1141"/>
    </row>
    <row r="29" spans="1:17" s="525" customFormat="1" ht="15">
      <c r="A29" s="528">
        <v>15</v>
      </c>
      <c r="B29" s="779"/>
      <c r="C29" s="1767"/>
      <c r="D29" s="1767"/>
      <c r="E29" s="1959">
        <v>283</v>
      </c>
      <c r="F29" s="1767"/>
      <c r="G29" s="1767"/>
      <c r="H29" s="1767"/>
      <c r="I29" s="1769"/>
      <c r="J29" s="1648"/>
      <c r="K29" s="1767"/>
      <c r="L29" s="1767"/>
      <c r="M29" s="1781">
        <v>147</v>
      </c>
      <c r="N29" s="1311"/>
      <c r="O29" s="795"/>
      <c r="P29" s="795"/>
      <c r="Q29" s="1141"/>
    </row>
    <row r="30" spans="1:17" s="525" customFormat="1" ht="15">
      <c r="A30" s="528">
        <v>16</v>
      </c>
      <c r="B30" s="779"/>
      <c r="C30" s="1767"/>
      <c r="D30" s="1767"/>
      <c r="E30" s="1959">
        <v>269</v>
      </c>
      <c r="F30" s="1767"/>
      <c r="G30" s="1767"/>
      <c r="H30" s="1767"/>
      <c r="I30" s="1769"/>
      <c r="J30" s="1648"/>
      <c r="K30" s="1767"/>
      <c r="L30" s="1767"/>
      <c r="M30" s="1781">
        <v>139</v>
      </c>
      <c r="N30" s="1311"/>
      <c r="O30" s="795"/>
      <c r="P30" s="795"/>
      <c r="Q30" s="1141"/>
    </row>
    <row r="31" spans="1:17" s="529" customFormat="1" ht="15">
      <c r="A31" s="528">
        <v>17</v>
      </c>
      <c r="B31" s="779"/>
      <c r="C31" s="1767"/>
      <c r="D31" s="1767"/>
      <c r="E31" s="1959">
        <v>251</v>
      </c>
      <c r="F31" s="1767"/>
      <c r="G31" s="1767"/>
      <c r="H31" s="1767"/>
      <c r="I31" s="1769"/>
      <c r="J31" s="1648"/>
      <c r="K31" s="1767"/>
      <c r="L31" s="1767"/>
      <c r="M31" s="1781">
        <v>120</v>
      </c>
      <c r="N31" s="1311"/>
      <c r="O31" s="795"/>
      <c r="P31" s="795"/>
      <c r="Q31" s="1141"/>
    </row>
    <row r="32" spans="1:17" s="529" customFormat="1" ht="15">
      <c r="A32" s="528">
        <v>18</v>
      </c>
      <c r="B32" s="779"/>
      <c r="C32" s="1767"/>
      <c r="D32" s="1767"/>
      <c r="E32" s="1959">
        <v>243</v>
      </c>
      <c r="F32" s="1767"/>
      <c r="G32" s="1767"/>
      <c r="H32" s="1767"/>
      <c r="I32" s="1769"/>
      <c r="J32" s="1648"/>
      <c r="K32" s="1767"/>
      <c r="L32" s="1767"/>
      <c r="M32" s="1781">
        <v>110</v>
      </c>
      <c r="N32" s="1311"/>
      <c r="O32" s="795"/>
      <c r="P32" s="795"/>
      <c r="Q32" s="1141"/>
    </row>
    <row r="33" spans="1:33" s="529" customFormat="1" ht="15">
      <c r="A33" s="528">
        <v>19</v>
      </c>
      <c r="B33" s="779"/>
      <c r="C33" s="1767"/>
      <c r="D33" s="1767"/>
      <c r="E33" s="1959">
        <v>232</v>
      </c>
      <c r="F33" s="1767"/>
      <c r="G33" s="1767"/>
      <c r="H33" s="1767"/>
      <c r="I33" s="1769"/>
      <c r="J33" s="1648"/>
      <c r="K33" s="1767"/>
      <c r="L33" s="1767"/>
      <c r="M33" s="1781">
        <v>110</v>
      </c>
      <c r="N33" s="1311"/>
      <c r="O33" s="795"/>
      <c r="P33" s="795"/>
      <c r="Q33" s="1141"/>
    </row>
    <row r="34" spans="1:33" s="529" customFormat="1" ht="15">
      <c r="A34" s="528">
        <v>20</v>
      </c>
      <c r="B34" s="779"/>
      <c r="C34" s="1767"/>
      <c r="D34" s="1767"/>
      <c r="E34" s="1959">
        <v>233</v>
      </c>
      <c r="F34" s="1767"/>
      <c r="G34" s="1767"/>
      <c r="H34" s="1767"/>
      <c r="I34" s="1769"/>
      <c r="J34" s="1648"/>
      <c r="K34" s="1767"/>
      <c r="L34" s="1767"/>
      <c r="M34" s="1781">
        <v>107</v>
      </c>
      <c r="N34" s="1311"/>
      <c r="O34" s="795"/>
      <c r="P34" s="795"/>
      <c r="Q34" s="1141"/>
    </row>
    <row r="35" spans="1:33" s="529" customFormat="1" ht="15">
      <c r="A35" s="528">
        <v>21</v>
      </c>
      <c r="B35" s="779"/>
      <c r="C35" s="1767"/>
      <c r="D35" s="1767"/>
      <c r="E35" s="1959">
        <v>236</v>
      </c>
      <c r="F35" s="1767"/>
      <c r="G35" s="1767"/>
      <c r="H35" s="1767"/>
      <c r="I35" s="1769"/>
      <c r="J35" s="1648"/>
      <c r="K35" s="1767"/>
      <c r="L35" s="1767"/>
      <c r="M35" s="1781">
        <v>102</v>
      </c>
      <c r="N35" s="1311"/>
      <c r="O35" s="795"/>
      <c r="P35" s="795"/>
      <c r="Q35" s="1141"/>
    </row>
    <row r="36" spans="1:33" s="529" customFormat="1" ht="15">
      <c r="A36" s="528">
        <v>22</v>
      </c>
      <c r="B36" s="779"/>
      <c r="C36" s="1767"/>
      <c r="D36" s="1767"/>
      <c r="E36" s="1959">
        <v>214</v>
      </c>
      <c r="F36" s="1767"/>
      <c r="G36" s="1767"/>
      <c r="H36" s="1767"/>
      <c r="I36" s="1769"/>
      <c r="J36" s="1648"/>
      <c r="K36" s="1767"/>
      <c r="L36" s="1767"/>
      <c r="M36" s="1781">
        <v>97</v>
      </c>
      <c r="N36" s="1311"/>
      <c r="O36" s="795"/>
      <c r="P36" s="795"/>
      <c r="Q36" s="1141"/>
    </row>
    <row r="37" spans="1:33" s="529" customFormat="1" ht="15.75" thickBot="1">
      <c r="A37" s="528">
        <v>23</v>
      </c>
      <c r="B37" s="779"/>
      <c r="C37" s="1767"/>
      <c r="D37" s="1767"/>
      <c r="E37" s="1960">
        <v>191</v>
      </c>
      <c r="F37" s="1767"/>
      <c r="G37" s="1767"/>
      <c r="H37" s="1767"/>
      <c r="I37" s="1769"/>
      <c r="J37" s="1648"/>
      <c r="K37" s="1767"/>
      <c r="L37" s="1767"/>
      <c r="M37" s="1781">
        <v>97</v>
      </c>
      <c r="N37" s="1311"/>
      <c r="O37" s="795"/>
      <c r="P37" s="795"/>
      <c r="Q37" s="1141"/>
    </row>
    <row r="38" spans="1:33" s="529" customFormat="1" ht="15">
      <c r="A38" s="528" t="s">
        <v>19</v>
      </c>
      <c r="B38" s="795"/>
      <c r="C38" s="1767"/>
      <c r="D38" s="1767"/>
      <c r="E38" s="1770">
        <f>SUM(E14:E37)</f>
        <v>5344</v>
      </c>
      <c r="F38" s="1767"/>
      <c r="G38" s="1767"/>
      <c r="H38" s="1767"/>
      <c r="I38" s="1770">
        <f>SUM(I14:I37)</f>
        <v>0</v>
      </c>
      <c r="J38" s="1767"/>
      <c r="K38" s="1767"/>
      <c r="L38" s="1767"/>
      <c r="M38" s="1770">
        <f>SUM(M14:M37)</f>
        <v>2920</v>
      </c>
      <c r="N38" s="1311"/>
      <c r="O38" s="795"/>
      <c r="P38" s="795"/>
      <c r="Q38" s="1140">
        <f>SUM(Q14:Q37)</f>
        <v>0</v>
      </c>
    </row>
    <row r="39" spans="1:33" s="518" customFormat="1" ht="12.75" customHeight="1">
      <c r="R39" s="953"/>
      <c r="S39" s="953"/>
      <c r="T39" s="953"/>
      <c r="U39" s="953"/>
      <c r="V39" s="953"/>
      <c r="W39" s="953"/>
      <c r="X39" s="953"/>
      <c r="Y39" s="953"/>
      <c r="Z39" s="953"/>
      <c r="AA39" s="953"/>
      <c r="AB39" s="953"/>
      <c r="AC39" s="953"/>
      <c r="AD39" s="953"/>
      <c r="AE39" s="953"/>
      <c r="AF39" s="953"/>
      <c r="AG39" s="953"/>
    </row>
    <row r="40" spans="1:33" s="518" customFormat="1" ht="12.75" customHeight="1">
      <c r="R40" s="953"/>
      <c r="S40" s="953"/>
      <c r="T40" s="953"/>
      <c r="U40" s="953"/>
      <c r="V40" s="953"/>
      <c r="W40" s="953"/>
      <c r="X40" s="953"/>
      <c r="Y40" s="953"/>
      <c r="Z40" s="953"/>
      <c r="AA40" s="953"/>
      <c r="AB40" s="953"/>
      <c r="AC40" s="953"/>
      <c r="AD40" s="953"/>
      <c r="AE40" s="953"/>
      <c r="AF40" s="953"/>
      <c r="AG40" s="953"/>
    </row>
    <row r="41" spans="1:33">
      <c r="A41" s="518" t="s">
        <v>563</v>
      </c>
      <c r="K41" s="518"/>
      <c r="L41" s="518"/>
      <c r="M41" s="518"/>
      <c r="N41" s="518"/>
      <c r="O41" s="518"/>
      <c r="P41" s="518"/>
      <c r="Q41" s="518"/>
      <c r="R41" s="954"/>
      <c r="S41" s="954"/>
      <c r="T41" s="954"/>
      <c r="U41" s="954"/>
      <c r="V41" s="954"/>
      <c r="W41" s="954"/>
      <c r="X41" s="954"/>
      <c r="Y41" s="954"/>
      <c r="Z41" s="954"/>
      <c r="AA41" s="954"/>
      <c r="AB41" s="954"/>
      <c r="AC41" s="954"/>
      <c r="AD41" s="954"/>
      <c r="AE41" s="954"/>
      <c r="AF41" s="954"/>
      <c r="AG41" s="954"/>
    </row>
    <row r="42" spans="1:33">
      <c r="A42" s="518"/>
      <c r="R42" s="954"/>
      <c r="S42" s="954"/>
      <c r="T42" s="954"/>
      <c r="U42" s="954"/>
      <c r="V42" s="954"/>
      <c r="W42" s="954"/>
      <c r="X42" s="954"/>
      <c r="Y42" s="954"/>
      <c r="Z42" s="954"/>
      <c r="AA42" s="954"/>
      <c r="AB42" s="954"/>
      <c r="AC42" s="954"/>
      <c r="AD42" s="954"/>
      <c r="AE42" s="954"/>
      <c r="AF42" s="954"/>
      <c r="AG42" s="954"/>
    </row>
    <row r="43" spans="1:33">
      <c r="R43" s="954"/>
      <c r="S43" s="954"/>
      <c r="T43" s="954"/>
      <c r="U43" s="954"/>
      <c r="V43" s="954"/>
      <c r="W43" s="954"/>
      <c r="X43" s="954"/>
      <c r="Y43" s="954"/>
      <c r="Z43" s="954"/>
      <c r="AA43" s="954"/>
      <c r="AB43" s="954"/>
      <c r="AC43" s="954"/>
      <c r="AD43" s="954"/>
      <c r="AE43" s="954"/>
      <c r="AF43" s="954"/>
      <c r="AG43" s="954"/>
    </row>
  </sheetData>
  <mergeCells count="20">
    <mergeCell ref="B11:C11"/>
    <mergeCell ref="F11:G11"/>
    <mergeCell ref="J11:K11"/>
    <mergeCell ref="N11:O11"/>
    <mergeCell ref="A9:A12"/>
    <mergeCell ref="B9:I9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1:Q1"/>
    <mergeCell ref="N2:Q2"/>
    <mergeCell ref="B3:C3"/>
    <mergeCell ref="B5:C5"/>
    <mergeCell ref="B4:C4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>
    <tabColor rgb="FF92D050"/>
  </sheetPr>
  <dimension ref="A1:AG43"/>
  <sheetViews>
    <sheetView zoomScale="85" zoomScaleNormal="85" workbookViewId="0">
      <selection activeCell="AD48" sqref="AD48"/>
    </sheetView>
  </sheetViews>
  <sheetFormatPr defaultColWidth="9.140625"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878" t="s">
        <v>405</v>
      </c>
      <c r="C1" s="2083"/>
      <c r="D1" s="2083"/>
      <c r="E1" s="2083"/>
      <c r="F1" s="2083"/>
      <c r="J1" s="799" t="s">
        <v>171</v>
      </c>
      <c r="N1" s="532" t="s">
        <v>122</v>
      </c>
      <c r="O1" s="532"/>
      <c r="P1" s="532"/>
      <c r="Q1" s="532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  <c r="AF1" s="951"/>
      <c r="AG1" s="951"/>
    </row>
    <row r="2" spans="1:33" s="531" customFormat="1" ht="10.5" customHeight="1">
      <c r="B2" s="2879" t="s">
        <v>1</v>
      </c>
      <c r="C2" s="2090"/>
      <c r="D2" s="2090"/>
      <c r="E2" s="2090"/>
      <c r="F2" s="2090"/>
      <c r="N2" s="2879" t="s">
        <v>2</v>
      </c>
      <c r="O2" s="2882"/>
      <c r="P2" s="2882"/>
      <c r="Q2" s="2882"/>
      <c r="R2" s="951"/>
      <c r="S2" s="951"/>
      <c r="T2" s="951"/>
      <c r="U2" s="951"/>
      <c r="V2" s="951"/>
      <c r="W2" s="951"/>
      <c r="X2" s="951"/>
      <c r="Y2" s="951"/>
      <c r="Z2" s="951"/>
      <c r="AA2" s="951"/>
      <c r="AB2" s="951"/>
      <c r="AC2" s="951"/>
      <c r="AD2" s="951"/>
      <c r="AE2" s="951"/>
      <c r="AF2" s="951"/>
      <c r="AG2" s="951"/>
    </row>
    <row r="3" spans="1:33" s="531" customFormat="1" ht="13.5" customHeight="1">
      <c r="B3" s="2884" t="s">
        <v>123</v>
      </c>
      <c r="C3" s="2882"/>
      <c r="N3" s="531" t="s">
        <v>3</v>
      </c>
      <c r="R3" s="951"/>
      <c r="S3" s="951"/>
      <c r="T3" s="951"/>
      <c r="U3" s="951"/>
      <c r="V3" s="951"/>
      <c r="W3" s="951"/>
      <c r="X3" s="951"/>
      <c r="Y3" s="951"/>
      <c r="Z3" s="951"/>
      <c r="AA3" s="951"/>
      <c r="AB3" s="951"/>
      <c r="AC3" s="951"/>
      <c r="AD3" s="951"/>
      <c r="AE3" s="951"/>
      <c r="AF3" s="951"/>
      <c r="AG3" s="951"/>
    </row>
    <row r="4" spans="1:33" s="531" customFormat="1" ht="15" customHeight="1">
      <c r="B4" s="2883" t="s">
        <v>4</v>
      </c>
      <c r="C4" s="2083"/>
      <c r="D4" s="534"/>
      <c r="E4" s="951"/>
      <c r="F4" s="951"/>
      <c r="G4" s="951"/>
      <c r="H4" s="951"/>
      <c r="I4" s="914" t="s">
        <v>5</v>
      </c>
      <c r="J4" s="533"/>
      <c r="K4" s="533"/>
      <c r="L4" s="533"/>
      <c r="O4" s="535"/>
      <c r="R4" s="951"/>
      <c r="S4" s="951"/>
      <c r="T4" s="951"/>
      <c r="U4" s="951"/>
      <c r="V4" s="951"/>
      <c r="W4" s="951"/>
      <c r="X4" s="951"/>
      <c r="Y4" s="951"/>
      <c r="Z4" s="951"/>
      <c r="AA4" s="951"/>
      <c r="AB4" s="951"/>
      <c r="AC4" s="951"/>
      <c r="AD4" s="951"/>
      <c r="AE4" s="951"/>
      <c r="AF4" s="951"/>
      <c r="AG4" s="951"/>
    </row>
    <row r="5" spans="1:33" s="531" customFormat="1" ht="9.75" customHeight="1">
      <c r="B5" s="2885" t="s">
        <v>7</v>
      </c>
      <c r="C5" s="2081"/>
      <c r="D5" s="533"/>
      <c r="E5" s="533"/>
      <c r="R5" s="951"/>
      <c r="S5" s="951"/>
      <c r="T5" s="951"/>
      <c r="U5" s="951"/>
      <c r="V5" s="951"/>
      <c r="W5" s="951"/>
      <c r="X5" s="951"/>
      <c r="Y5" s="951"/>
      <c r="Z5" s="951"/>
      <c r="AA5" s="951"/>
      <c r="AB5" s="951"/>
      <c r="AC5" s="951"/>
      <c r="AD5" s="951"/>
      <c r="AE5" s="951"/>
      <c r="AF5" s="951"/>
      <c r="AG5" s="951"/>
    </row>
    <row r="6" spans="1:33" s="531" customFormat="1" ht="12" customHeight="1">
      <c r="A6" s="2880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51"/>
      <c r="S6" s="951"/>
      <c r="T6" s="951"/>
      <c r="U6" s="951"/>
      <c r="V6" s="951"/>
      <c r="W6" s="951"/>
      <c r="X6" s="951"/>
      <c r="Y6" s="951"/>
      <c r="Z6" s="951"/>
      <c r="AA6" s="951"/>
      <c r="AB6" s="951"/>
      <c r="AC6" s="951"/>
      <c r="AD6" s="951"/>
      <c r="AE6" s="951"/>
      <c r="AF6" s="951"/>
      <c r="AG6" s="951"/>
    </row>
    <row r="7" spans="1:33" s="531" customFormat="1" ht="15.75">
      <c r="A7" s="2881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51"/>
      <c r="S7" s="951"/>
      <c r="T7" s="951"/>
      <c r="U7" s="951"/>
      <c r="V7" s="951"/>
      <c r="W7" s="951"/>
      <c r="X7" s="951"/>
      <c r="Y7" s="951"/>
      <c r="Z7" s="951"/>
      <c r="AA7" s="951"/>
      <c r="AB7" s="951"/>
      <c r="AC7" s="951"/>
      <c r="AD7" s="951"/>
      <c r="AE7" s="951"/>
      <c r="AF7" s="951"/>
      <c r="AG7" s="951"/>
    </row>
    <row r="8" spans="1:33" s="531" customFormat="1" ht="9" customHeight="1">
      <c r="A8" s="1268" t="s">
        <v>346</v>
      </c>
      <c r="B8" s="1254" t="s">
        <v>347</v>
      </c>
      <c r="R8" s="951"/>
      <c r="S8" s="951"/>
      <c r="T8" s="951"/>
      <c r="U8" s="951"/>
      <c r="V8" s="951"/>
      <c r="W8" s="951"/>
      <c r="X8" s="951"/>
      <c r="Y8" s="951"/>
      <c r="Z8" s="951"/>
      <c r="AA8" s="951"/>
      <c r="AB8" s="951"/>
      <c r="AC8" s="951"/>
      <c r="AD8" s="951"/>
      <c r="AE8" s="951"/>
      <c r="AF8" s="951"/>
      <c r="AG8" s="951"/>
    </row>
    <row r="9" spans="1:33" s="531" customFormat="1">
      <c r="A9" s="2888" t="s">
        <v>9</v>
      </c>
      <c r="B9" s="2891" t="s">
        <v>10</v>
      </c>
      <c r="C9" s="2892"/>
      <c r="D9" s="2892"/>
      <c r="E9" s="2892"/>
      <c r="F9" s="2892"/>
      <c r="G9" s="2892"/>
      <c r="H9" s="2892"/>
      <c r="I9" s="2893"/>
      <c r="J9" s="2891" t="s">
        <v>11</v>
      </c>
      <c r="K9" s="2892"/>
      <c r="L9" s="2892"/>
      <c r="M9" s="2892"/>
      <c r="N9" s="2892"/>
      <c r="O9" s="2892"/>
      <c r="P9" s="2892"/>
      <c r="Q9" s="2893"/>
      <c r="R9" s="951"/>
      <c r="S9" s="951"/>
      <c r="T9" s="951"/>
      <c r="U9" s="951"/>
      <c r="V9" s="951"/>
      <c r="W9" s="951"/>
      <c r="X9" s="951"/>
      <c r="Y9" s="951"/>
      <c r="Z9" s="951"/>
      <c r="AA9" s="951"/>
      <c r="AB9" s="951"/>
      <c r="AC9" s="951"/>
      <c r="AD9" s="951"/>
      <c r="AE9" s="951"/>
      <c r="AF9" s="951"/>
      <c r="AG9" s="951"/>
    </row>
    <row r="10" spans="1:33" s="531" customFormat="1">
      <c r="A10" s="2889"/>
      <c r="B10" s="2886" t="s">
        <v>604</v>
      </c>
      <c r="C10" s="2887"/>
      <c r="D10" s="2887"/>
      <c r="E10" s="2894"/>
      <c r="F10" s="2886" t="s">
        <v>142</v>
      </c>
      <c r="G10" s="2097"/>
      <c r="H10" s="2097"/>
      <c r="I10" s="2098"/>
      <c r="J10" s="2886" t="s">
        <v>604</v>
      </c>
      <c r="K10" s="2887"/>
      <c r="L10" s="2887"/>
      <c r="M10" s="2894"/>
      <c r="N10" s="2886" t="s">
        <v>142</v>
      </c>
      <c r="O10" s="2887"/>
      <c r="P10" s="2887"/>
      <c r="Q10" s="2894"/>
      <c r="R10" s="951"/>
      <c r="S10" s="951"/>
      <c r="T10" s="951"/>
      <c r="U10" s="951"/>
      <c r="V10" s="951"/>
      <c r="W10" s="951"/>
      <c r="X10" s="951"/>
      <c r="Y10" s="951"/>
      <c r="Z10" s="951"/>
      <c r="AA10" s="951"/>
      <c r="AB10" s="951"/>
      <c r="AC10" s="951"/>
      <c r="AD10" s="951"/>
      <c r="AE10" s="951"/>
      <c r="AF10" s="951"/>
      <c r="AG10" s="951"/>
    </row>
    <row r="11" spans="1:33" s="531" customFormat="1">
      <c r="A11" s="2889"/>
      <c r="B11" s="2886" t="s">
        <v>14</v>
      </c>
      <c r="C11" s="2887"/>
      <c r="E11" s="537">
        <v>3000</v>
      </c>
      <c r="F11" s="2886" t="s">
        <v>14</v>
      </c>
      <c r="G11" s="2887"/>
      <c r="H11" s="536"/>
      <c r="I11" s="537">
        <v>2000</v>
      </c>
      <c r="J11" s="2886" t="s">
        <v>14</v>
      </c>
      <c r="K11" s="2887"/>
      <c r="L11" s="536"/>
      <c r="M11" s="537">
        <f>E11</f>
        <v>3000</v>
      </c>
      <c r="N11" s="2886" t="s">
        <v>14</v>
      </c>
      <c r="O11" s="2887"/>
      <c r="P11" s="536"/>
      <c r="Q11" s="537">
        <v>2000</v>
      </c>
      <c r="R11" s="951"/>
      <c r="S11" s="951"/>
      <c r="T11" s="951"/>
      <c r="U11" s="951"/>
      <c r="V11" s="951"/>
      <c r="W11" s="951"/>
      <c r="X11" s="951"/>
      <c r="Y11" s="951"/>
      <c r="Z11" s="951"/>
      <c r="AA11" s="951"/>
      <c r="AB11" s="951"/>
      <c r="AC11" s="951"/>
      <c r="AD11" s="951"/>
      <c r="AE11" s="951"/>
      <c r="AF11" s="951"/>
      <c r="AG11" s="951"/>
    </row>
    <row r="12" spans="1:33" s="539" customFormat="1" ht="35.25" customHeight="1">
      <c r="A12" s="2890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79"/>
      <c r="C14" s="1979"/>
      <c r="D14" s="1979"/>
      <c r="E14" s="1966">
        <v>198.9</v>
      </c>
      <c r="F14" s="1980"/>
      <c r="G14" s="1979"/>
      <c r="H14" s="1979"/>
      <c r="I14" s="1966">
        <v>98.6</v>
      </c>
      <c r="J14" s="1980"/>
      <c r="K14" s="1979"/>
      <c r="L14" s="1979"/>
      <c r="M14" s="1966">
        <v>141.89999999999998</v>
      </c>
      <c r="N14" s="1980"/>
      <c r="O14" s="1979"/>
      <c r="P14" s="1979"/>
      <c r="Q14" s="1966">
        <v>50.6</v>
      </c>
    </row>
    <row r="15" spans="1:33" s="1351" customFormat="1" ht="15">
      <c r="A15" s="1350">
        <v>1</v>
      </c>
      <c r="B15" s="779"/>
      <c r="C15" s="1979"/>
      <c r="D15" s="1979"/>
      <c r="E15" s="1966">
        <v>183.6</v>
      </c>
      <c r="F15" s="1980"/>
      <c r="G15" s="1979"/>
      <c r="H15" s="1979"/>
      <c r="I15" s="1966">
        <v>82.2</v>
      </c>
      <c r="J15" s="1980"/>
      <c r="K15" s="1979"/>
      <c r="L15" s="1979"/>
      <c r="M15" s="1966">
        <v>133.19999999999999</v>
      </c>
      <c r="N15" s="1980"/>
      <c r="O15" s="1979"/>
      <c r="P15" s="1979"/>
      <c r="Q15" s="1966">
        <v>47.8</v>
      </c>
    </row>
    <row r="16" spans="1:33" s="539" customFormat="1" ht="15">
      <c r="A16" s="542">
        <v>2</v>
      </c>
      <c r="B16" s="779"/>
      <c r="C16" s="1979"/>
      <c r="D16" s="1979"/>
      <c r="E16" s="1966">
        <v>180.9</v>
      </c>
      <c r="F16" s="1980"/>
      <c r="G16" s="1979"/>
      <c r="H16" s="1979"/>
      <c r="I16" s="1966">
        <v>75.599999999999994</v>
      </c>
      <c r="J16" s="1980"/>
      <c r="K16" s="1979"/>
      <c r="L16" s="1979"/>
      <c r="M16" s="1966">
        <v>130.20000000000002</v>
      </c>
      <c r="N16" s="1980"/>
      <c r="O16" s="1979"/>
      <c r="P16" s="1979"/>
      <c r="Q16" s="1966">
        <v>46.8</v>
      </c>
    </row>
    <row r="17" spans="1:17" s="539" customFormat="1" ht="15">
      <c r="A17" s="542">
        <v>3</v>
      </c>
      <c r="B17" s="779"/>
      <c r="C17" s="1979"/>
      <c r="D17" s="1979"/>
      <c r="E17" s="1966">
        <v>180.6</v>
      </c>
      <c r="F17" s="1980"/>
      <c r="G17" s="1979"/>
      <c r="H17" s="1979"/>
      <c r="I17" s="1966">
        <v>73.2</v>
      </c>
      <c r="J17" s="1980"/>
      <c r="K17" s="1979"/>
      <c r="L17" s="1979"/>
      <c r="M17" s="1966">
        <v>122.70000000000002</v>
      </c>
      <c r="N17" s="1980"/>
      <c r="O17" s="1979"/>
      <c r="P17" s="1979"/>
      <c r="Q17" s="1966">
        <v>45.4</v>
      </c>
    </row>
    <row r="18" spans="1:17" s="539" customFormat="1" ht="15">
      <c r="A18" s="542">
        <v>4</v>
      </c>
      <c r="B18" s="779"/>
      <c r="C18" s="1979"/>
      <c r="D18" s="1979"/>
      <c r="E18" s="1966">
        <v>238.8</v>
      </c>
      <c r="F18" s="1980"/>
      <c r="G18" s="1979"/>
      <c r="H18" s="1979"/>
      <c r="I18" s="1966">
        <v>73.599999999999994</v>
      </c>
      <c r="J18" s="1980"/>
      <c r="K18" s="1979"/>
      <c r="L18" s="1979"/>
      <c r="M18" s="1966">
        <v>127.80000000000001</v>
      </c>
      <c r="N18" s="1980"/>
      <c r="O18" s="1979"/>
      <c r="P18" s="1979"/>
      <c r="Q18" s="1966">
        <v>47</v>
      </c>
    </row>
    <row r="19" spans="1:17" s="539" customFormat="1" ht="15">
      <c r="A19" s="542">
        <v>5</v>
      </c>
      <c r="B19" s="779"/>
      <c r="C19" s="1979"/>
      <c r="D19" s="1979"/>
      <c r="E19" s="1966">
        <v>223.2</v>
      </c>
      <c r="F19" s="1980"/>
      <c r="G19" s="1979"/>
      <c r="H19" s="1979"/>
      <c r="I19" s="1966">
        <v>91.6</v>
      </c>
      <c r="J19" s="1980"/>
      <c r="K19" s="1979"/>
      <c r="L19" s="1979"/>
      <c r="M19" s="1966">
        <v>131.1</v>
      </c>
      <c r="N19" s="1980"/>
      <c r="O19" s="1979"/>
      <c r="P19" s="1979"/>
      <c r="Q19" s="1966">
        <v>47.8</v>
      </c>
    </row>
    <row r="20" spans="1:17" s="539" customFormat="1" ht="15">
      <c r="A20" s="542">
        <v>6</v>
      </c>
      <c r="B20" s="779"/>
      <c r="C20" s="1979"/>
      <c r="D20" s="1979"/>
      <c r="E20" s="1966">
        <v>258.3</v>
      </c>
      <c r="F20" s="1980"/>
      <c r="G20" s="1979"/>
      <c r="H20" s="1979"/>
      <c r="I20" s="1966">
        <v>114.8</v>
      </c>
      <c r="J20" s="1980"/>
      <c r="K20" s="1979"/>
      <c r="L20" s="1979"/>
      <c r="M20" s="1966">
        <v>144</v>
      </c>
      <c r="N20" s="1980"/>
      <c r="O20" s="1979"/>
      <c r="P20" s="1979"/>
      <c r="Q20" s="1966">
        <v>48</v>
      </c>
    </row>
    <row r="21" spans="1:17" s="539" customFormat="1" ht="15">
      <c r="A21" s="542">
        <v>7</v>
      </c>
      <c r="B21" s="779"/>
      <c r="C21" s="1979"/>
      <c r="D21" s="1979"/>
      <c r="E21" s="1966">
        <v>276.60000000000002</v>
      </c>
      <c r="F21" s="1980"/>
      <c r="G21" s="1979"/>
      <c r="H21" s="1979"/>
      <c r="I21" s="1966">
        <v>140.19999999999999</v>
      </c>
      <c r="J21" s="1980"/>
      <c r="K21" s="1979"/>
      <c r="L21" s="1979"/>
      <c r="M21" s="1966">
        <v>136.19999999999999</v>
      </c>
      <c r="N21" s="1980"/>
      <c r="O21" s="1979"/>
      <c r="P21" s="1979"/>
      <c r="Q21" s="1966">
        <v>47.199999999999996</v>
      </c>
    </row>
    <row r="22" spans="1:17" s="539" customFormat="1" ht="15">
      <c r="A22" s="542">
        <v>8</v>
      </c>
      <c r="B22" s="779"/>
      <c r="C22" s="1979"/>
      <c r="D22" s="1979"/>
      <c r="E22" s="1966">
        <v>335.4</v>
      </c>
      <c r="F22" s="1980"/>
      <c r="G22" s="1979"/>
      <c r="H22" s="1979"/>
      <c r="I22" s="1966">
        <v>150</v>
      </c>
      <c r="J22" s="1980"/>
      <c r="K22" s="1979"/>
      <c r="L22" s="1979"/>
      <c r="M22" s="1966">
        <v>162.89999999999998</v>
      </c>
      <c r="N22" s="1980"/>
      <c r="O22" s="1979"/>
      <c r="P22" s="1979"/>
      <c r="Q22" s="1966">
        <v>51.8</v>
      </c>
    </row>
    <row r="23" spans="1:17" s="539" customFormat="1" ht="15">
      <c r="A23" s="542">
        <v>9</v>
      </c>
      <c r="B23" s="779"/>
      <c r="C23" s="1979"/>
      <c r="D23" s="1979"/>
      <c r="E23" s="1966">
        <v>423.9</v>
      </c>
      <c r="F23" s="1980"/>
      <c r="G23" s="1979"/>
      <c r="H23" s="1979"/>
      <c r="I23" s="1966">
        <v>159.4</v>
      </c>
      <c r="J23" s="1980"/>
      <c r="K23" s="1979"/>
      <c r="L23" s="1979"/>
      <c r="M23" s="1966">
        <v>252.9</v>
      </c>
      <c r="N23" s="1980"/>
      <c r="O23" s="1979"/>
      <c r="P23" s="1979"/>
      <c r="Q23" s="1966">
        <v>56.599999999999994</v>
      </c>
    </row>
    <row r="24" spans="1:17" s="539" customFormat="1" ht="15">
      <c r="A24" s="542">
        <v>10</v>
      </c>
      <c r="B24" s="779"/>
      <c r="C24" s="1979"/>
      <c r="D24" s="1979"/>
      <c r="E24" s="1966">
        <v>426.90000000000009</v>
      </c>
      <c r="F24" s="1980"/>
      <c r="G24" s="1979"/>
      <c r="H24" s="1979"/>
      <c r="I24" s="1966">
        <v>135.6</v>
      </c>
      <c r="J24" s="1980"/>
      <c r="K24" s="1979"/>
      <c r="L24" s="1979"/>
      <c r="M24" s="1966">
        <v>253.79999999999998</v>
      </c>
      <c r="N24" s="1980"/>
      <c r="O24" s="1979"/>
      <c r="P24" s="1979"/>
      <c r="Q24" s="1966">
        <v>57.2</v>
      </c>
    </row>
    <row r="25" spans="1:17" s="539" customFormat="1" ht="15">
      <c r="A25" s="542">
        <v>11</v>
      </c>
      <c r="B25" s="779"/>
      <c r="C25" s="1979"/>
      <c r="D25" s="1979"/>
      <c r="E25" s="1966">
        <v>395.70000000000005</v>
      </c>
      <c r="F25" s="1980"/>
      <c r="G25" s="1979"/>
      <c r="H25" s="1979"/>
      <c r="I25" s="1966">
        <v>150.80000000000001</v>
      </c>
      <c r="J25" s="1980"/>
      <c r="K25" s="1979"/>
      <c r="L25" s="1979"/>
      <c r="M25" s="1966">
        <v>226.8</v>
      </c>
      <c r="N25" s="1980"/>
      <c r="O25" s="1979"/>
      <c r="P25" s="1979"/>
      <c r="Q25" s="1966">
        <v>57</v>
      </c>
    </row>
    <row r="26" spans="1:17" s="539" customFormat="1" ht="15">
      <c r="A26" s="542">
        <v>12</v>
      </c>
      <c r="B26" s="779"/>
      <c r="C26" s="1979"/>
      <c r="D26" s="1979"/>
      <c r="E26" s="1966">
        <v>360.90000000000003</v>
      </c>
      <c r="F26" s="1980"/>
      <c r="G26" s="1979"/>
      <c r="H26" s="1979"/>
      <c r="I26" s="1966">
        <v>148.39999999999998</v>
      </c>
      <c r="J26" s="1980"/>
      <c r="K26" s="1979"/>
      <c r="L26" s="1979"/>
      <c r="M26" s="1966">
        <v>210</v>
      </c>
      <c r="N26" s="1980"/>
      <c r="O26" s="1979"/>
      <c r="P26" s="1979"/>
      <c r="Q26" s="1966">
        <v>59.800000000000004</v>
      </c>
    </row>
    <row r="27" spans="1:17" s="539" customFormat="1" ht="15">
      <c r="A27" s="542">
        <v>13</v>
      </c>
      <c r="B27" s="779"/>
      <c r="C27" s="1979"/>
      <c r="D27" s="1979"/>
      <c r="E27" s="1966">
        <v>377.7</v>
      </c>
      <c r="F27" s="1980"/>
      <c r="G27" s="1979"/>
      <c r="H27" s="1979"/>
      <c r="I27" s="1966">
        <v>138.19999999999999</v>
      </c>
      <c r="J27" s="1980"/>
      <c r="K27" s="1979"/>
      <c r="L27" s="1979"/>
      <c r="M27" s="1966">
        <v>211.2</v>
      </c>
      <c r="N27" s="1980"/>
      <c r="O27" s="1979"/>
      <c r="P27" s="1979"/>
      <c r="Q27" s="1966">
        <v>53.800000000000004</v>
      </c>
    </row>
    <row r="28" spans="1:17" s="539" customFormat="1" ht="15">
      <c r="A28" s="542">
        <v>14</v>
      </c>
      <c r="B28" s="779"/>
      <c r="C28" s="1979"/>
      <c r="D28" s="1979"/>
      <c r="E28" s="1966">
        <v>368.40000000000003</v>
      </c>
      <c r="F28" s="1980"/>
      <c r="G28" s="1979"/>
      <c r="H28" s="1979"/>
      <c r="I28" s="1966">
        <v>140.80000000000001</v>
      </c>
      <c r="J28" s="1980"/>
      <c r="K28" s="1979"/>
      <c r="L28" s="1979"/>
      <c r="M28" s="1966">
        <v>185.4</v>
      </c>
      <c r="N28" s="1980"/>
      <c r="O28" s="1979"/>
      <c r="P28" s="1979"/>
      <c r="Q28" s="1966">
        <v>57.000000000000007</v>
      </c>
    </row>
    <row r="29" spans="1:17" s="539" customFormat="1" ht="15">
      <c r="A29" s="542">
        <v>15</v>
      </c>
      <c r="B29" s="779"/>
      <c r="C29" s="1979"/>
      <c r="D29" s="1979"/>
      <c r="E29" s="1966">
        <v>339.29999999999995</v>
      </c>
      <c r="F29" s="1980"/>
      <c r="G29" s="1979"/>
      <c r="H29" s="1979"/>
      <c r="I29" s="1966">
        <v>142.80000000000001</v>
      </c>
      <c r="J29" s="1980"/>
      <c r="K29" s="1979"/>
      <c r="L29" s="1979"/>
      <c r="M29" s="1966">
        <v>192.60000000000002</v>
      </c>
      <c r="N29" s="1980"/>
      <c r="O29" s="1979"/>
      <c r="P29" s="1979"/>
      <c r="Q29" s="1966">
        <v>58.2</v>
      </c>
    </row>
    <row r="30" spans="1:17" s="539" customFormat="1" ht="15">
      <c r="A30" s="542">
        <v>16</v>
      </c>
      <c r="B30" s="779"/>
      <c r="C30" s="1979"/>
      <c r="D30" s="1979"/>
      <c r="E30" s="1966">
        <v>341.4</v>
      </c>
      <c r="F30" s="1980"/>
      <c r="G30" s="1979"/>
      <c r="H30" s="1979"/>
      <c r="I30" s="1966">
        <v>132.6</v>
      </c>
      <c r="J30" s="1980"/>
      <c r="K30" s="1979"/>
      <c r="L30" s="1979"/>
      <c r="M30" s="1966">
        <v>200.09999999999997</v>
      </c>
      <c r="N30" s="1980"/>
      <c r="O30" s="1979"/>
      <c r="P30" s="1979"/>
      <c r="Q30" s="1966">
        <v>55.600000000000009</v>
      </c>
    </row>
    <row r="31" spans="1:17" s="543" customFormat="1" ht="15">
      <c r="A31" s="542">
        <v>17</v>
      </c>
      <c r="B31" s="779"/>
      <c r="C31" s="1979"/>
      <c r="D31" s="1979"/>
      <c r="E31" s="1966">
        <v>327.60000000000002</v>
      </c>
      <c r="F31" s="1980"/>
      <c r="G31" s="1979"/>
      <c r="H31" s="1979"/>
      <c r="I31" s="1966">
        <v>143</v>
      </c>
      <c r="J31" s="1980"/>
      <c r="K31" s="1979"/>
      <c r="L31" s="1979"/>
      <c r="M31" s="1966">
        <v>174.89999999999998</v>
      </c>
      <c r="N31" s="1980"/>
      <c r="O31" s="1979"/>
      <c r="P31" s="1979"/>
      <c r="Q31" s="1966">
        <v>57.599999999999994</v>
      </c>
    </row>
    <row r="32" spans="1:17" s="543" customFormat="1" ht="15">
      <c r="A32" s="542">
        <v>18</v>
      </c>
      <c r="B32" s="779"/>
      <c r="C32" s="1979"/>
      <c r="D32" s="1979"/>
      <c r="E32" s="1966">
        <v>305.39999999999998</v>
      </c>
      <c r="F32" s="1980"/>
      <c r="G32" s="1979"/>
      <c r="H32" s="1979"/>
      <c r="I32" s="1966">
        <v>150.6</v>
      </c>
      <c r="J32" s="1980"/>
      <c r="K32" s="1979"/>
      <c r="L32" s="1979"/>
      <c r="M32" s="1966">
        <v>174.60000000000002</v>
      </c>
      <c r="N32" s="1980"/>
      <c r="O32" s="1979"/>
      <c r="P32" s="1979"/>
      <c r="Q32" s="1966">
        <v>60.2</v>
      </c>
    </row>
    <row r="33" spans="1:33" s="543" customFormat="1" ht="15">
      <c r="A33" s="542">
        <v>19</v>
      </c>
      <c r="B33" s="779"/>
      <c r="C33" s="1979"/>
      <c r="D33" s="1979"/>
      <c r="E33" s="1966">
        <v>286.79999999999995</v>
      </c>
      <c r="F33" s="1980"/>
      <c r="G33" s="1979"/>
      <c r="H33" s="1979"/>
      <c r="I33" s="1966">
        <v>145.6</v>
      </c>
      <c r="J33" s="1980"/>
      <c r="K33" s="1979"/>
      <c r="L33" s="1979"/>
      <c r="M33" s="1966">
        <v>175.2</v>
      </c>
      <c r="N33" s="1980"/>
      <c r="O33" s="1979"/>
      <c r="P33" s="1979"/>
      <c r="Q33" s="1966">
        <v>58.400000000000006</v>
      </c>
    </row>
    <row r="34" spans="1:33" s="543" customFormat="1" ht="15">
      <c r="A34" s="542">
        <v>20</v>
      </c>
      <c r="B34" s="779"/>
      <c r="C34" s="1979"/>
      <c r="D34" s="1979"/>
      <c r="E34" s="1966">
        <v>285.60000000000002</v>
      </c>
      <c r="F34" s="1980"/>
      <c r="G34" s="1979"/>
      <c r="H34" s="1979"/>
      <c r="I34" s="1966">
        <v>151.39999999999998</v>
      </c>
      <c r="J34" s="1980"/>
      <c r="K34" s="1979"/>
      <c r="L34" s="1979"/>
      <c r="M34" s="1966">
        <v>184.2</v>
      </c>
      <c r="N34" s="1980"/>
      <c r="O34" s="1979"/>
      <c r="P34" s="1979"/>
      <c r="Q34" s="1966">
        <v>57.2</v>
      </c>
    </row>
    <row r="35" spans="1:33" s="543" customFormat="1" ht="15">
      <c r="A35" s="542">
        <v>21</v>
      </c>
      <c r="B35" s="779"/>
      <c r="C35" s="1979"/>
      <c r="D35" s="1979"/>
      <c r="E35" s="1966">
        <v>281.39999999999998</v>
      </c>
      <c r="F35" s="1980"/>
      <c r="G35" s="1979"/>
      <c r="H35" s="1979"/>
      <c r="I35" s="1966">
        <v>154.60000000000002</v>
      </c>
      <c r="J35" s="1980"/>
      <c r="K35" s="1979"/>
      <c r="L35" s="1979"/>
      <c r="M35" s="1966">
        <v>176.1</v>
      </c>
      <c r="N35" s="1980"/>
      <c r="O35" s="1979"/>
      <c r="P35" s="1979"/>
      <c r="Q35" s="1966">
        <v>53.2</v>
      </c>
    </row>
    <row r="36" spans="1:33" s="543" customFormat="1" ht="15">
      <c r="A36" s="542">
        <v>22</v>
      </c>
      <c r="B36" s="779"/>
      <c r="C36" s="1979"/>
      <c r="D36" s="1979"/>
      <c r="E36" s="1966">
        <v>265.8</v>
      </c>
      <c r="F36" s="1980"/>
      <c r="G36" s="1979"/>
      <c r="H36" s="1979"/>
      <c r="I36" s="1966">
        <v>144</v>
      </c>
      <c r="J36" s="1980"/>
      <c r="K36" s="1979"/>
      <c r="L36" s="1979"/>
      <c r="M36" s="1966">
        <v>182.4</v>
      </c>
      <c r="N36" s="1980"/>
      <c r="O36" s="1979"/>
      <c r="P36" s="1979"/>
      <c r="Q36" s="1966">
        <v>52.800000000000004</v>
      </c>
    </row>
    <row r="37" spans="1:33" s="543" customFormat="1" ht="15">
      <c r="A37" s="542">
        <v>23</v>
      </c>
      <c r="B37" s="810"/>
      <c r="C37" s="1979"/>
      <c r="D37" s="1979"/>
      <c r="E37" s="1966">
        <v>237</v>
      </c>
      <c r="F37" s="1980"/>
      <c r="G37" s="1979"/>
      <c r="H37" s="1979"/>
      <c r="I37" s="1966">
        <v>116.80000000000001</v>
      </c>
      <c r="J37" s="1980"/>
      <c r="K37" s="1979"/>
      <c r="L37" s="1979"/>
      <c r="M37" s="1966">
        <v>182.4</v>
      </c>
      <c r="N37" s="1980"/>
      <c r="O37" s="1979"/>
      <c r="P37" s="1979"/>
      <c r="Q37" s="1966">
        <v>53.400000000000006</v>
      </c>
    </row>
    <row r="38" spans="1:33" s="543" customFormat="1" ht="15">
      <c r="A38" s="542" t="s">
        <v>19</v>
      </c>
      <c r="B38" s="794"/>
      <c r="C38" s="1658"/>
      <c r="D38" s="1658"/>
      <c r="E38" s="1660">
        <f>SUM(E14:E37)</f>
        <v>7100.1</v>
      </c>
      <c r="F38" s="1658"/>
      <c r="G38" s="1658"/>
      <c r="H38" s="1658"/>
      <c r="I38" s="1660">
        <f>SUM(I14:I37)</f>
        <v>3054.4</v>
      </c>
      <c r="J38" s="1658"/>
      <c r="K38" s="1658"/>
      <c r="L38" s="1658"/>
      <c r="M38" s="1660">
        <f>SUM(M14:M37)</f>
        <v>4212.5999999999995</v>
      </c>
      <c r="N38" s="1658"/>
      <c r="O38" s="1658"/>
      <c r="P38" s="1658"/>
      <c r="Q38" s="1660">
        <f>SUM(Q14:Q37)</f>
        <v>1280.4000000000003</v>
      </c>
    </row>
    <row r="39" spans="1:33" s="531" customFormat="1" ht="12.75" customHeight="1">
      <c r="A39" s="531" t="s">
        <v>20</v>
      </c>
      <c r="R39" s="951"/>
      <c r="S39" s="951"/>
      <c r="T39" s="951"/>
      <c r="U39" s="951"/>
      <c r="V39" s="951"/>
      <c r="W39" s="951"/>
      <c r="X39" s="951"/>
      <c r="Y39" s="951"/>
      <c r="Z39" s="951"/>
      <c r="AA39" s="951"/>
      <c r="AB39" s="951"/>
      <c r="AC39" s="951"/>
      <c r="AD39" s="951"/>
      <c r="AE39" s="951"/>
      <c r="AF39" s="951"/>
      <c r="AG39" s="951"/>
    </row>
    <row r="40" spans="1:33" s="531" customFormat="1" ht="12.75" customHeight="1">
      <c r="A40" s="531" t="s">
        <v>21</v>
      </c>
      <c r="R40" s="951"/>
      <c r="S40" s="951"/>
      <c r="T40" s="951"/>
      <c r="U40" s="951"/>
      <c r="V40" s="951"/>
      <c r="W40" s="951"/>
      <c r="X40" s="951"/>
      <c r="Y40" s="951"/>
      <c r="Z40" s="951"/>
      <c r="AA40" s="951"/>
      <c r="AB40" s="951"/>
      <c r="AC40" s="951"/>
      <c r="AD40" s="951"/>
      <c r="AE40" s="951"/>
      <c r="AF40" s="951"/>
      <c r="AG40" s="951"/>
    </row>
    <row r="41" spans="1:33">
      <c r="A41" s="531" t="s">
        <v>563</v>
      </c>
      <c r="K41" s="531"/>
      <c r="L41" s="531"/>
      <c r="M41" s="531"/>
      <c r="N41" s="531"/>
      <c r="O41" s="531"/>
      <c r="P41" s="531"/>
      <c r="Q41" s="531"/>
      <c r="R41" s="952"/>
      <c r="S41" s="952"/>
      <c r="T41" s="952"/>
      <c r="U41" s="952"/>
      <c r="V41" s="952"/>
      <c r="W41" s="952"/>
      <c r="X41" s="952"/>
      <c r="Y41" s="952"/>
      <c r="Z41" s="952"/>
      <c r="AA41" s="952"/>
      <c r="AB41" s="952"/>
      <c r="AC41" s="952"/>
      <c r="AD41" s="952"/>
      <c r="AE41" s="952"/>
      <c r="AF41" s="952"/>
      <c r="AG41" s="952"/>
    </row>
    <row r="42" spans="1:33">
      <c r="A42" s="531" t="s">
        <v>23</v>
      </c>
      <c r="R42" s="952"/>
      <c r="S42" s="952"/>
      <c r="T42" s="952"/>
      <c r="U42" s="952"/>
      <c r="V42" s="952"/>
      <c r="W42" s="952"/>
      <c r="X42" s="952"/>
      <c r="Y42" s="952"/>
      <c r="Z42" s="952"/>
      <c r="AA42" s="952"/>
      <c r="AB42" s="952"/>
      <c r="AC42" s="952"/>
      <c r="AD42" s="952"/>
      <c r="AE42" s="952"/>
      <c r="AF42" s="952"/>
      <c r="AG42" s="952"/>
    </row>
    <row r="43" spans="1:33">
      <c r="R43" s="952"/>
      <c r="S43" s="952"/>
      <c r="T43" s="952"/>
      <c r="U43" s="952"/>
      <c r="V43" s="952"/>
      <c r="W43" s="952"/>
      <c r="X43" s="952"/>
      <c r="Y43" s="952"/>
      <c r="Z43" s="952"/>
      <c r="AA43" s="952"/>
      <c r="AB43" s="952"/>
      <c r="AC43" s="952"/>
      <c r="AD43" s="952"/>
      <c r="AE43" s="952"/>
      <c r="AF43" s="952"/>
      <c r="AG43" s="952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1">
    <tabColor rgb="FF92D050"/>
  </sheetPr>
  <dimension ref="A1:AG43"/>
  <sheetViews>
    <sheetView zoomScale="85" zoomScaleNormal="85" workbookViewId="0">
      <selection activeCell="U13" sqref="U13"/>
    </sheetView>
  </sheetViews>
  <sheetFormatPr defaultColWidth="9.140625"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878" t="s">
        <v>405</v>
      </c>
      <c r="C1" s="2083"/>
      <c r="D1" s="2083"/>
      <c r="E1" s="2083"/>
      <c r="F1" s="2083"/>
      <c r="J1" s="799" t="s">
        <v>171</v>
      </c>
      <c r="N1" s="532" t="s">
        <v>122</v>
      </c>
      <c r="O1" s="532"/>
      <c r="P1" s="532"/>
      <c r="Q1" s="532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  <c r="AF1" s="951"/>
      <c r="AG1" s="951"/>
    </row>
    <row r="2" spans="1:33" s="531" customFormat="1" ht="10.5" customHeight="1">
      <c r="B2" s="2879" t="s">
        <v>1</v>
      </c>
      <c r="C2" s="2090"/>
      <c r="D2" s="2090"/>
      <c r="E2" s="2090"/>
      <c r="F2" s="2090"/>
      <c r="N2" s="2879" t="s">
        <v>2</v>
      </c>
      <c r="O2" s="2882"/>
      <c r="P2" s="2882"/>
      <c r="Q2" s="2882"/>
      <c r="R2" s="951"/>
      <c r="S2" s="951"/>
      <c r="T2" s="951"/>
      <c r="U2" s="951"/>
      <c r="V2" s="951"/>
      <c r="W2" s="951"/>
      <c r="X2" s="951"/>
      <c r="Y2" s="951"/>
      <c r="Z2" s="951"/>
      <c r="AA2" s="951"/>
      <c r="AB2" s="951"/>
      <c r="AC2" s="951"/>
      <c r="AD2" s="951"/>
      <c r="AE2" s="951"/>
      <c r="AF2" s="951"/>
      <c r="AG2" s="951"/>
    </row>
    <row r="3" spans="1:33" s="531" customFormat="1" ht="13.5" customHeight="1">
      <c r="B3" s="2884" t="s">
        <v>123</v>
      </c>
      <c r="C3" s="2882"/>
      <c r="N3" s="531" t="s">
        <v>3</v>
      </c>
      <c r="R3" s="951"/>
      <c r="S3" s="951"/>
      <c r="T3" s="951"/>
      <c r="U3" s="951"/>
      <c r="V3" s="951"/>
      <c r="W3" s="951"/>
      <c r="X3" s="951"/>
      <c r="Y3" s="951"/>
      <c r="Z3" s="951"/>
      <c r="AA3" s="951"/>
      <c r="AB3" s="951"/>
      <c r="AC3" s="951"/>
      <c r="AD3" s="951"/>
      <c r="AE3" s="951"/>
      <c r="AF3" s="951"/>
      <c r="AG3" s="951"/>
    </row>
    <row r="4" spans="1:33" s="531" customFormat="1" ht="15" customHeight="1">
      <c r="B4" s="2883" t="s">
        <v>4</v>
      </c>
      <c r="C4" s="2083"/>
      <c r="D4" s="534"/>
      <c r="E4" s="951"/>
      <c r="F4" s="951"/>
      <c r="G4" s="951"/>
      <c r="H4" s="951"/>
      <c r="I4" s="914" t="s">
        <v>5</v>
      </c>
      <c r="J4" s="533"/>
      <c r="K4" s="533"/>
      <c r="L4" s="533"/>
      <c r="O4" s="535"/>
      <c r="R4" s="951"/>
      <c r="S4" s="951"/>
      <c r="T4" s="951"/>
      <c r="U4" s="951"/>
      <c r="V4" s="951"/>
      <c r="W4" s="951"/>
      <c r="X4" s="951"/>
      <c r="Y4" s="951"/>
      <c r="Z4" s="951"/>
      <c r="AA4" s="951"/>
      <c r="AB4" s="951"/>
      <c r="AC4" s="951"/>
      <c r="AD4" s="951"/>
      <c r="AE4" s="951"/>
      <c r="AF4" s="951"/>
      <c r="AG4" s="951"/>
    </row>
    <row r="5" spans="1:33" s="531" customFormat="1" ht="9.75" customHeight="1">
      <c r="B5" s="2885" t="s">
        <v>7</v>
      </c>
      <c r="C5" s="2081"/>
      <c r="D5" s="533"/>
      <c r="E5" s="533"/>
      <c r="R5" s="951"/>
      <c r="S5" s="951"/>
      <c r="T5" s="951"/>
      <c r="U5" s="951"/>
      <c r="V5" s="951"/>
      <c r="W5" s="951"/>
      <c r="X5" s="951"/>
      <c r="Y5" s="951"/>
      <c r="Z5" s="951"/>
      <c r="AA5" s="951"/>
      <c r="AB5" s="951"/>
      <c r="AC5" s="951"/>
      <c r="AD5" s="951"/>
      <c r="AE5" s="951"/>
      <c r="AF5" s="951"/>
      <c r="AG5" s="951"/>
    </row>
    <row r="6" spans="1:33" s="531" customFormat="1" ht="12" customHeight="1">
      <c r="A6" s="2880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51"/>
      <c r="S6" s="951"/>
      <c r="T6" s="951"/>
      <c r="U6" s="951"/>
      <c r="V6" s="951"/>
      <c r="W6" s="951"/>
      <c r="X6" s="951"/>
      <c r="Y6" s="951"/>
      <c r="Z6" s="951"/>
      <c r="AA6" s="951"/>
      <c r="AB6" s="951"/>
      <c r="AC6" s="951"/>
      <c r="AD6" s="951"/>
      <c r="AE6" s="951"/>
      <c r="AF6" s="951"/>
      <c r="AG6" s="951"/>
    </row>
    <row r="7" spans="1:33" s="531" customFormat="1" ht="15.75">
      <c r="A7" s="2881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51"/>
      <c r="S7" s="951"/>
      <c r="T7" s="951"/>
      <c r="U7" s="951"/>
      <c r="V7" s="951"/>
      <c r="W7" s="951"/>
      <c r="X7" s="951"/>
      <c r="Y7" s="951"/>
      <c r="Z7" s="951"/>
      <c r="AA7" s="951"/>
      <c r="AB7" s="951"/>
      <c r="AC7" s="951"/>
      <c r="AD7" s="951"/>
      <c r="AE7" s="951"/>
      <c r="AF7" s="951"/>
      <c r="AG7" s="951"/>
    </row>
    <row r="8" spans="1:33" s="531" customFormat="1" ht="9" customHeight="1">
      <c r="A8" s="1268" t="s">
        <v>348</v>
      </c>
      <c r="B8" s="1254" t="s">
        <v>349</v>
      </c>
      <c r="R8" s="951"/>
      <c r="S8" s="951"/>
      <c r="T8" s="951"/>
      <c r="U8" s="951"/>
      <c r="V8" s="951"/>
      <c r="W8" s="951"/>
      <c r="X8" s="951"/>
      <c r="Y8" s="951"/>
      <c r="Z8" s="951"/>
      <c r="AA8" s="951"/>
      <c r="AB8" s="951"/>
      <c r="AC8" s="951"/>
      <c r="AD8" s="951"/>
      <c r="AE8" s="951"/>
      <c r="AF8" s="951"/>
      <c r="AG8" s="951"/>
    </row>
    <row r="9" spans="1:33" s="531" customFormat="1">
      <c r="A9" s="2888" t="s">
        <v>9</v>
      </c>
      <c r="B9" s="2891" t="s">
        <v>10</v>
      </c>
      <c r="C9" s="2892"/>
      <c r="D9" s="2892"/>
      <c r="E9" s="2892"/>
      <c r="F9" s="2892"/>
      <c r="G9" s="2892"/>
      <c r="H9" s="2892"/>
      <c r="I9" s="2893"/>
      <c r="J9" s="2891" t="s">
        <v>11</v>
      </c>
      <c r="K9" s="2892"/>
      <c r="L9" s="2892"/>
      <c r="M9" s="2892"/>
      <c r="N9" s="2892"/>
      <c r="O9" s="2892"/>
      <c r="P9" s="2892"/>
      <c r="Q9" s="2893"/>
      <c r="R9" s="951"/>
      <c r="S9" s="951"/>
      <c r="T9" s="951"/>
      <c r="U9" s="951"/>
      <c r="V9" s="951"/>
      <c r="W9" s="951"/>
      <c r="X9" s="951"/>
      <c r="Y9" s="951"/>
      <c r="Z9" s="951"/>
      <c r="AA9" s="951"/>
      <c r="AB9" s="951"/>
      <c r="AC9" s="951"/>
      <c r="AD9" s="951"/>
      <c r="AE9" s="951"/>
      <c r="AF9" s="951"/>
      <c r="AG9" s="951"/>
    </row>
    <row r="10" spans="1:33" s="531" customFormat="1">
      <c r="A10" s="2889"/>
      <c r="B10" s="2886" t="s">
        <v>239</v>
      </c>
      <c r="C10" s="2887"/>
      <c r="D10" s="2887"/>
      <c r="E10" s="2894"/>
      <c r="F10" s="2886" t="s">
        <v>240</v>
      </c>
      <c r="G10" s="2097"/>
      <c r="H10" s="2097"/>
      <c r="I10" s="2098"/>
      <c r="J10" s="2886" t="s">
        <v>239</v>
      </c>
      <c r="K10" s="2887"/>
      <c r="L10" s="2887"/>
      <c r="M10" s="2894"/>
      <c r="N10" s="2886" t="s">
        <v>240</v>
      </c>
      <c r="O10" s="2097"/>
      <c r="P10" s="2097"/>
      <c r="Q10" s="2098"/>
      <c r="R10" s="951"/>
      <c r="S10" s="951"/>
      <c r="T10" s="951"/>
      <c r="U10" s="951"/>
      <c r="V10" s="951"/>
      <c r="W10" s="951"/>
      <c r="X10" s="951"/>
      <c r="Y10" s="951"/>
      <c r="Z10" s="951"/>
      <c r="AA10" s="951"/>
      <c r="AB10" s="951"/>
      <c r="AC10" s="951"/>
      <c r="AD10" s="951"/>
      <c r="AE10" s="951"/>
      <c r="AF10" s="951"/>
      <c r="AG10" s="951"/>
    </row>
    <row r="11" spans="1:33" s="531" customFormat="1">
      <c r="A11" s="2889"/>
      <c r="B11" s="2886" t="s">
        <v>14</v>
      </c>
      <c r="C11" s="2887"/>
      <c r="E11" s="537">
        <v>30</v>
      </c>
      <c r="F11" s="2886" t="s">
        <v>14</v>
      </c>
      <c r="G11" s="2887"/>
      <c r="H11" s="536"/>
      <c r="I11" s="537">
        <v>40</v>
      </c>
      <c r="J11" s="2886" t="s">
        <v>14</v>
      </c>
      <c r="K11" s="2887"/>
      <c r="L11" s="536"/>
      <c r="M11" s="537">
        <f>E11</f>
        <v>30</v>
      </c>
      <c r="N11" s="2886" t="s">
        <v>14</v>
      </c>
      <c r="O11" s="2887"/>
      <c r="P11" s="536"/>
      <c r="Q11" s="537">
        <v>40</v>
      </c>
      <c r="R11" s="951"/>
      <c r="S11" s="951"/>
      <c r="T11" s="951"/>
      <c r="U11" s="951"/>
      <c r="V11" s="951"/>
      <c r="W11" s="951"/>
      <c r="X11" s="951"/>
      <c r="Y11" s="951"/>
      <c r="Z11" s="951"/>
      <c r="AA11" s="951"/>
      <c r="AB11" s="951"/>
      <c r="AC11" s="951"/>
      <c r="AD11" s="951"/>
      <c r="AE11" s="951"/>
      <c r="AF11" s="951"/>
      <c r="AG11" s="951"/>
    </row>
    <row r="12" spans="1:33" s="539" customFormat="1" ht="35.25" customHeight="1">
      <c r="A12" s="2890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79"/>
      <c r="C14" s="1979"/>
      <c r="D14" s="1979"/>
      <c r="E14" s="1966">
        <v>14.82</v>
      </c>
      <c r="F14" s="1980"/>
      <c r="G14" s="1979"/>
      <c r="H14" s="1979"/>
      <c r="I14" s="1966">
        <v>4.7</v>
      </c>
      <c r="J14" s="1980"/>
      <c r="K14" s="1979"/>
      <c r="L14" s="1979"/>
      <c r="M14" s="1966">
        <v>8.3999999999999986</v>
      </c>
      <c r="N14" s="1980"/>
      <c r="O14" s="1979"/>
      <c r="P14" s="1979"/>
      <c r="Q14" s="1966">
        <v>3.52</v>
      </c>
    </row>
    <row r="15" spans="1:33" s="1351" customFormat="1" ht="15">
      <c r="A15" s="1350">
        <v>1</v>
      </c>
      <c r="B15" s="779"/>
      <c r="C15" s="1979"/>
      <c r="D15" s="1979"/>
      <c r="E15" s="1966">
        <v>13.245000000000001</v>
      </c>
      <c r="F15" s="1980"/>
      <c r="G15" s="1979"/>
      <c r="H15" s="1979"/>
      <c r="I15" s="1966">
        <v>4.1400000000000006</v>
      </c>
      <c r="J15" s="1980"/>
      <c r="K15" s="1979"/>
      <c r="L15" s="1979"/>
      <c r="M15" s="1966">
        <v>8.1750000000000007</v>
      </c>
      <c r="N15" s="1980"/>
      <c r="O15" s="1979"/>
      <c r="P15" s="1979"/>
      <c r="Q15" s="1966">
        <v>3.1</v>
      </c>
    </row>
    <row r="16" spans="1:33" s="539" customFormat="1" ht="15">
      <c r="A16" s="542">
        <v>2</v>
      </c>
      <c r="B16" s="779"/>
      <c r="C16" s="1979"/>
      <c r="D16" s="1979"/>
      <c r="E16" s="1966">
        <v>12.045</v>
      </c>
      <c r="F16" s="1980"/>
      <c r="G16" s="1979"/>
      <c r="H16" s="1979"/>
      <c r="I16" s="1966">
        <v>4.12</v>
      </c>
      <c r="J16" s="1980"/>
      <c r="K16" s="1979"/>
      <c r="L16" s="1979"/>
      <c r="M16" s="1966">
        <v>7.8000000000000007</v>
      </c>
      <c r="N16" s="1980"/>
      <c r="O16" s="1979"/>
      <c r="P16" s="1979"/>
      <c r="Q16" s="1966">
        <v>3</v>
      </c>
    </row>
    <row r="17" spans="1:17" s="539" customFormat="1" ht="15">
      <c r="A17" s="542">
        <v>3</v>
      </c>
      <c r="B17" s="779"/>
      <c r="C17" s="1979"/>
      <c r="D17" s="1979"/>
      <c r="E17" s="1966">
        <v>12.96</v>
      </c>
      <c r="F17" s="1980"/>
      <c r="G17" s="1979"/>
      <c r="H17" s="1979"/>
      <c r="I17" s="1966">
        <v>3.88</v>
      </c>
      <c r="J17" s="1980"/>
      <c r="K17" s="1979"/>
      <c r="L17" s="1979"/>
      <c r="M17" s="1966">
        <v>7.65</v>
      </c>
      <c r="N17" s="1980"/>
      <c r="O17" s="1979"/>
      <c r="P17" s="1979"/>
      <c r="Q17" s="1966">
        <v>2.92</v>
      </c>
    </row>
    <row r="18" spans="1:17" s="539" customFormat="1" ht="15">
      <c r="A18" s="542">
        <v>4</v>
      </c>
      <c r="B18" s="779"/>
      <c r="C18" s="1979"/>
      <c r="D18" s="1979"/>
      <c r="E18" s="1966">
        <v>12.18</v>
      </c>
      <c r="F18" s="1980"/>
      <c r="G18" s="1979"/>
      <c r="H18" s="1979"/>
      <c r="I18" s="1966">
        <v>4.0600000000000005</v>
      </c>
      <c r="J18" s="1980"/>
      <c r="K18" s="1979"/>
      <c r="L18" s="1979"/>
      <c r="M18" s="1966">
        <v>7.65</v>
      </c>
      <c r="N18" s="1980"/>
      <c r="O18" s="1979"/>
      <c r="P18" s="1979"/>
      <c r="Q18" s="1966">
        <v>3.2600000000000002</v>
      </c>
    </row>
    <row r="19" spans="1:17" s="539" customFormat="1" ht="15">
      <c r="A19" s="542">
        <v>5</v>
      </c>
      <c r="B19" s="779"/>
      <c r="C19" s="1979"/>
      <c r="D19" s="1979"/>
      <c r="E19" s="1966">
        <v>15.24</v>
      </c>
      <c r="F19" s="1980"/>
      <c r="G19" s="1979"/>
      <c r="H19" s="1979"/>
      <c r="I19" s="1966">
        <v>4.28</v>
      </c>
      <c r="J19" s="1980"/>
      <c r="K19" s="1979"/>
      <c r="L19" s="1979"/>
      <c r="M19" s="1966">
        <v>8.0400000000000009</v>
      </c>
      <c r="N19" s="1980"/>
      <c r="O19" s="1979"/>
      <c r="P19" s="1979"/>
      <c r="Q19" s="1966">
        <v>3.16</v>
      </c>
    </row>
    <row r="20" spans="1:17" s="539" customFormat="1" ht="15">
      <c r="A20" s="542">
        <v>6</v>
      </c>
      <c r="B20" s="779"/>
      <c r="C20" s="1979"/>
      <c r="D20" s="1979"/>
      <c r="E20" s="1966">
        <v>19.634999999999998</v>
      </c>
      <c r="F20" s="1980"/>
      <c r="G20" s="1979"/>
      <c r="H20" s="1979"/>
      <c r="I20" s="1966">
        <v>6.08</v>
      </c>
      <c r="J20" s="1980"/>
      <c r="K20" s="1979"/>
      <c r="L20" s="1979"/>
      <c r="M20" s="1966">
        <v>7.9799999999999986</v>
      </c>
      <c r="N20" s="1980"/>
      <c r="O20" s="1979"/>
      <c r="P20" s="1979"/>
      <c r="Q20" s="1966">
        <v>3.04</v>
      </c>
    </row>
    <row r="21" spans="1:17" s="539" customFormat="1" ht="15">
      <c r="A21" s="542">
        <v>7</v>
      </c>
      <c r="B21" s="779"/>
      <c r="C21" s="1979"/>
      <c r="D21" s="1979"/>
      <c r="E21" s="1966">
        <v>23.79</v>
      </c>
      <c r="F21" s="1980"/>
      <c r="G21" s="1979"/>
      <c r="H21" s="1979"/>
      <c r="I21" s="1966">
        <v>7.5600000000000005</v>
      </c>
      <c r="J21" s="1980"/>
      <c r="K21" s="1979"/>
      <c r="L21" s="1979"/>
      <c r="M21" s="1966">
        <v>8.2950000000000017</v>
      </c>
      <c r="N21" s="1980"/>
      <c r="O21" s="1979"/>
      <c r="P21" s="1979"/>
      <c r="Q21" s="1966">
        <v>3.2399999999999998</v>
      </c>
    </row>
    <row r="22" spans="1:17" s="539" customFormat="1" ht="15">
      <c r="A22" s="542">
        <v>8</v>
      </c>
      <c r="B22" s="779"/>
      <c r="C22" s="1979"/>
      <c r="D22" s="1979"/>
      <c r="E22" s="1966">
        <v>22.68</v>
      </c>
      <c r="F22" s="1980"/>
      <c r="G22" s="1979"/>
      <c r="H22" s="1979"/>
      <c r="I22" s="1966">
        <v>5.58</v>
      </c>
      <c r="J22" s="1980"/>
      <c r="K22" s="1979"/>
      <c r="L22" s="1979"/>
      <c r="M22" s="1966">
        <v>9.4050000000000011</v>
      </c>
      <c r="N22" s="1980"/>
      <c r="O22" s="1979"/>
      <c r="P22" s="1979"/>
      <c r="Q22" s="1966">
        <v>3.6599999999999997</v>
      </c>
    </row>
    <row r="23" spans="1:17" s="539" customFormat="1" ht="15">
      <c r="A23" s="542">
        <v>9</v>
      </c>
      <c r="B23" s="779"/>
      <c r="C23" s="1979"/>
      <c r="D23" s="1979"/>
      <c r="E23" s="1966">
        <v>23.130000000000003</v>
      </c>
      <c r="F23" s="1980"/>
      <c r="G23" s="1979"/>
      <c r="H23" s="1979"/>
      <c r="I23" s="1966">
        <v>6.28</v>
      </c>
      <c r="J23" s="1980"/>
      <c r="K23" s="1979"/>
      <c r="L23" s="1979"/>
      <c r="M23" s="1966">
        <v>10.68</v>
      </c>
      <c r="N23" s="1980"/>
      <c r="O23" s="1979"/>
      <c r="P23" s="1979"/>
      <c r="Q23" s="1966">
        <v>3.7600000000000002</v>
      </c>
    </row>
    <row r="24" spans="1:17" s="539" customFormat="1" ht="15">
      <c r="A24" s="542">
        <v>10</v>
      </c>
      <c r="B24" s="779"/>
      <c r="C24" s="1979"/>
      <c r="D24" s="1979"/>
      <c r="E24" s="1966">
        <v>25.05</v>
      </c>
      <c r="F24" s="1980"/>
      <c r="G24" s="1979"/>
      <c r="H24" s="1979"/>
      <c r="I24" s="1966">
        <v>5.52</v>
      </c>
      <c r="J24" s="1980"/>
      <c r="K24" s="1979"/>
      <c r="L24" s="1979"/>
      <c r="M24" s="1966">
        <v>11.234999999999999</v>
      </c>
      <c r="N24" s="1980"/>
      <c r="O24" s="1979"/>
      <c r="P24" s="1979"/>
      <c r="Q24" s="1966">
        <v>3.88</v>
      </c>
    </row>
    <row r="25" spans="1:17" s="539" customFormat="1" ht="15">
      <c r="A25" s="542">
        <v>11</v>
      </c>
      <c r="B25" s="779"/>
      <c r="C25" s="1979"/>
      <c r="D25" s="1979"/>
      <c r="E25" s="1966">
        <v>29.055</v>
      </c>
      <c r="F25" s="1980"/>
      <c r="G25" s="1979"/>
      <c r="H25" s="1979"/>
      <c r="I25" s="1966">
        <v>7.04</v>
      </c>
      <c r="J25" s="1980"/>
      <c r="K25" s="1979"/>
      <c r="L25" s="1979"/>
      <c r="M25" s="1966">
        <v>11.19</v>
      </c>
      <c r="N25" s="1980"/>
      <c r="O25" s="1979"/>
      <c r="P25" s="1979"/>
      <c r="Q25" s="1966">
        <v>4</v>
      </c>
    </row>
    <row r="26" spans="1:17" s="539" customFormat="1" ht="15">
      <c r="A26" s="542">
        <v>12</v>
      </c>
      <c r="B26" s="779"/>
      <c r="C26" s="1979"/>
      <c r="D26" s="1979"/>
      <c r="E26" s="1966">
        <v>24.195</v>
      </c>
      <c r="F26" s="1980"/>
      <c r="G26" s="1979"/>
      <c r="H26" s="1979"/>
      <c r="I26" s="1966">
        <v>8.4600000000000009</v>
      </c>
      <c r="J26" s="1980"/>
      <c r="K26" s="1979"/>
      <c r="L26" s="1979"/>
      <c r="M26" s="1966">
        <v>11.625</v>
      </c>
      <c r="N26" s="1980"/>
      <c r="O26" s="1979"/>
      <c r="P26" s="1979"/>
      <c r="Q26" s="1966">
        <v>4.4600000000000009</v>
      </c>
    </row>
    <row r="27" spans="1:17" s="539" customFormat="1" ht="15">
      <c r="A27" s="542">
        <v>13</v>
      </c>
      <c r="B27" s="779"/>
      <c r="C27" s="1979"/>
      <c r="D27" s="1979"/>
      <c r="E27" s="1966">
        <v>28.380000000000003</v>
      </c>
      <c r="F27" s="1980"/>
      <c r="G27" s="1979"/>
      <c r="H27" s="1979"/>
      <c r="I27" s="1966">
        <v>7.52</v>
      </c>
      <c r="J27" s="1980"/>
      <c r="K27" s="1979"/>
      <c r="L27" s="1979"/>
      <c r="M27" s="1966">
        <v>9.5850000000000009</v>
      </c>
      <c r="N27" s="1980"/>
      <c r="O27" s="1979"/>
      <c r="P27" s="1979"/>
      <c r="Q27" s="1966">
        <v>4.26</v>
      </c>
    </row>
    <row r="28" spans="1:17" s="539" customFormat="1" ht="15">
      <c r="A28" s="542">
        <v>14</v>
      </c>
      <c r="B28" s="779"/>
      <c r="C28" s="1979"/>
      <c r="D28" s="1979"/>
      <c r="E28" s="1966">
        <v>21.87</v>
      </c>
      <c r="F28" s="1980"/>
      <c r="G28" s="1979"/>
      <c r="H28" s="1979"/>
      <c r="I28" s="1966">
        <v>5.8800000000000008</v>
      </c>
      <c r="J28" s="1980"/>
      <c r="K28" s="1979"/>
      <c r="L28" s="1979"/>
      <c r="M28" s="1966">
        <v>9.6449999999999996</v>
      </c>
      <c r="N28" s="1980"/>
      <c r="O28" s="1979"/>
      <c r="P28" s="1979"/>
      <c r="Q28" s="1966">
        <v>3.24</v>
      </c>
    </row>
    <row r="29" spans="1:17" s="539" customFormat="1" ht="15">
      <c r="A29" s="542">
        <v>15</v>
      </c>
      <c r="B29" s="779"/>
      <c r="C29" s="1979"/>
      <c r="D29" s="1979"/>
      <c r="E29" s="1966">
        <v>22.185000000000002</v>
      </c>
      <c r="F29" s="1980"/>
      <c r="G29" s="1979"/>
      <c r="H29" s="1979"/>
      <c r="I29" s="1966">
        <v>6.42</v>
      </c>
      <c r="J29" s="1980"/>
      <c r="K29" s="1979"/>
      <c r="L29" s="1979"/>
      <c r="M29" s="1966">
        <v>10.02</v>
      </c>
      <c r="N29" s="1980"/>
      <c r="O29" s="1979"/>
      <c r="P29" s="1979"/>
      <c r="Q29" s="1966">
        <v>3.8</v>
      </c>
    </row>
    <row r="30" spans="1:17" s="539" customFormat="1" ht="15">
      <c r="A30" s="542">
        <v>16</v>
      </c>
      <c r="B30" s="779"/>
      <c r="C30" s="1979"/>
      <c r="D30" s="1979"/>
      <c r="E30" s="1966">
        <v>21.465</v>
      </c>
      <c r="F30" s="1980"/>
      <c r="G30" s="1979"/>
      <c r="H30" s="1979"/>
      <c r="I30" s="1966">
        <v>6.48</v>
      </c>
      <c r="J30" s="1980"/>
      <c r="K30" s="1979"/>
      <c r="L30" s="1979"/>
      <c r="M30" s="1966">
        <v>10.41</v>
      </c>
      <c r="N30" s="1980"/>
      <c r="O30" s="1979"/>
      <c r="P30" s="1979"/>
      <c r="Q30" s="1966">
        <v>3.92</v>
      </c>
    </row>
    <row r="31" spans="1:17" s="543" customFormat="1" ht="15">
      <c r="A31" s="542">
        <v>17</v>
      </c>
      <c r="B31" s="779"/>
      <c r="C31" s="1979"/>
      <c r="D31" s="1979"/>
      <c r="E31" s="1966">
        <v>26.79</v>
      </c>
      <c r="F31" s="1980"/>
      <c r="G31" s="1979"/>
      <c r="H31" s="1979"/>
      <c r="I31" s="1966">
        <v>6.6000000000000005</v>
      </c>
      <c r="J31" s="1980"/>
      <c r="K31" s="1979"/>
      <c r="L31" s="1979"/>
      <c r="M31" s="1966">
        <v>10.875</v>
      </c>
      <c r="N31" s="1980"/>
      <c r="O31" s="1979"/>
      <c r="P31" s="1979"/>
      <c r="Q31" s="1966">
        <v>3.88</v>
      </c>
    </row>
    <row r="32" spans="1:17" s="543" customFormat="1" ht="15">
      <c r="A32" s="542">
        <v>18</v>
      </c>
      <c r="B32" s="779"/>
      <c r="C32" s="1979"/>
      <c r="D32" s="1979"/>
      <c r="E32" s="1966">
        <v>30.06</v>
      </c>
      <c r="F32" s="1980"/>
      <c r="G32" s="1979"/>
      <c r="H32" s="1979"/>
      <c r="I32" s="1966">
        <v>6.58</v>
      </c>
      <c r="J32" s="1980"/>
      <c r="K32" s="1979"/>
      <c r="L32" s="1979"/>
      <c r="M32" s="1966">
        <v>10.754999999999999</v>
      </c>
      <c r="N32" s="1980"/>
      <c r="O32" s="1979"/>
      <c r="P32" s="1979"/>
      <c r="Q32" s="1966">
        <v>3.86</v>
      </c>
    </row>
    <row r="33" spans="1:33" s="543" customFormat="1" ht="15">
      <c r="A33" s="542">
        <v>19</v>
      </c>
      <c r="B33" s="779"/>
      <c r="C33" s="1979"/>
      <c r="D33" s="1979"/>
      <c r="E33" s="1966">
        <v>30.854999999999997</v>
      </c>
      <c r="F33" s="1980"/>
      <c r="G33" s="1979"/>
      <c r="H33" s="1979"/>
      <c r="I33" s="1966">
        <v>7.7</v>
      </c>
      <c r="J33" s="1980"/>
      <c r="K33" s="1979"/>
      <c r="L33" s="1979"/>
      <c r="M33" s="1966">
        <v>10.904999999999999</v>
      </c>
      <c r="N33" s="1980"/>
      <c r="O33" s="1979"/>
      <c r="P33" s="1979"/>
      <c r="Q33" s="1966">
        <v>4.16</v>
      </c>
    </row>
    <row r="34" spans="1:33" s="543" customFormat="1" ht="15">
      <c r="A34" s="542">
        <v>20</v>
      </c>
      <c r="B34" s="779"/>
      <c r="C34" s="1979"/>
      <c r="D34" s="1979"/>
      <c r="E34" s="1966">
        <v>26.984999999999999</v>
      </c>
      <c r="F34" s="1980"/>
      <c r="G34" s="1979"/>
      <c r="H34" s="1979"/>
      <c r="I34" s="1966">
        <v>9.0399999999999991</v>
      </c>
      <c r="J34" s="1980"/>
      <c r="K34" s="1979"/>
      <c r="L34" s="1979"/>
      <c r="M34" s="1966">
        <v>9.9899999999999984</v>
      </c>
      <c r="N34" s="1980"/>
      <c r="O34" s="1979"/>
      <c r="P34" s="1979"/>
      <c r="Q34" s="1966">
        <v>4.38</v>
      </c>
    </row>
    <row r="35" spans="1:33" s="543" customFormat="1" ht="15">
      <c r="A35" s="542">
        <v>21</v>
      </c>
      <c r="B35" s="779"/>
      <c r="C35" s="1979"/>
      <c r="D35" s="1979"/>
      <c r="E35" s="1966">
        <v>27.405000000000001</v>
      </c>
      <c r="F35" s="1980"/>
      <c r="G35" s="1979"/>
      <c r="H35" s="1979"/>
      <c r="I35" s="1966">
        <v>7.28</v>
      </c>
      <c r="J35" s="1980"/>
      <c r="K35" s="1979"/>
      <c r="L35" s="1979"/>
      <c r="M35" s="1966">
        <v>10.08</v>
      </c>
      <c r="N35" s="1980"/>
      <c r="O35" s="1979"/>
      <c r="P35" s="1979"/>
      <c r="Q35" s="1966">
        <v>4.12</v>
      </c>
    </row>
    <row r="36" spans="1:33" s="543" customFormat="1" ht="15">
      <c r="A36" s="542">
        <v>22</v>
      </c>
      <c r="B36" s="779"/>
      <c r="C36" s="1979"/>
      <c r="D36" s="1979"/>
      <c r="E36" s="1966">
        <v>23.265000000000001</v>
      </c>
      <c r="F36" s="1980"/>
      <c r="G36" s="1979"/>
      <c r="H36" s="1979"/>
      <c r="I36" s="1966">
        <v>6.1800000000000006</v>
      </c>
      <c r="J36" s="1980"/>
      <c r="K36" s="1979"/>
      <c r="L36" s="1979"/>
      <c r="M36" s="1966">
        <v>10.050000000000001</v>
      </c>
      <c r="N36" s="1980"/>
      <c r="O36" s="1979"/>
      <c r="P36" s="1979"/>
      <c r="Q36" s="1966">
        <v>3.78</v>
      </c>
    </row>
    <row r="37" spans="1:33" s="543" customFormat="1" ht="15">
      <c r="A37" s="542">
        <v>23</v>
      </c>
      <c r="B37" s="810"/>
      <c r="C37" s="1979"/>
      <c r="D37" s="1979"/>
      <c r="E37" s="1966">
        <v>17.52</v>
      </c>
      <c r="F37" s="1980"/>
      <c r="G37" s="1979"/>
      <c r="H37" s="1979"/>
      <c r="I37" s="1966">
        <v>4.8800000000000008</v>
      </c>
      <c r="J37" s="1980"/>
      <c r="K37" s="1979"/>
      <c r="L37" s="1979"/>
      <c r="M37" s="1966">
        <v>9.4649999999999999</v>
      </c>
      <c r="N37" s="1980"/>
      <c r="O37" s="1979"/>
      <c r="P37" s="1979"/>
      <c r="Q37" s="1966">
        <v>3.44</v>
      </c>
    </row>
    <row r="38" spans="1:33" s="543" customFormat="1" ht="15">
      <c r="A38" s="542" t="s">
        <v>19</v>
      </c>
      <c r="B38" s="794"/>
      <c r="C38" s="1658"/>
      <c r="D38" s="1658"/>
      <c r="E38" s="1660">
        <f>SUM(E14:E37)</f>
        <v>524.80500000000006</v>
      </c>
      <c r="F38" s="1658"/>
      <c r="G38" s="1658"/>
      <c r="H38" s="1658"/>
      <c r="I38" s="1660">
        <f>SUM(I14:I37)</f>
        <v>146.26</v>
      </c>
      <c r="J38" s="1658"/>
      <c r="K38" s="1658"/>
      <c r="L38" s="1658"/>
      <c r="M38" s="1660">
        <f>SUM(M14:M37)</f>
        <v>229.90500000000003</v>
      </c>
      <c r="N38" s="1658"/>
      <c r="O38" s="1658"/>
      <c r="P38" s="1658"/>
      <c r="Q38" s="1660">
        <f>SUM(Q14:Q37)</f>
        <v>87.839999999999989</v>
      </c>
    </row>
    <row r="39" spans="1:33" s="531" customFormat="1" ht="12.75" customHeight="1">
      <c r="A39" s="531" t="s">
        <v>20</v>
      </c>
      <c r="R39" s="951"/>
      <c r="S39" s="951"/>
      <c r="T39" s="951"/>
      <c r="U39" s="951"/>
      <c r="V39" s="951"/>
      <c r="W39" s="951"/>
      <c r="X39" s="951"/>
      <c r="Y39" s="951"/>
      <c r="Z39" s="951"/>
      <c r="AA39" s="951"/>
      <c r="AB39" s="951"/>
      <c r="AC39" s="951"/>
      <c r="AD39" s="951"/>
      <c r="AE39" s="951"/>
      <c r="AF39" s="951"/>
      <c r="AG39" s="951"/>
    </row>
    <row r="40" spans="1:33" s="531" customFormat="1" ht="12.75" customHeight="1">
      <c r="A40" s="531" t="s">
        <v>21</v>
      </c>
      <c r="R40" s="951"/>
      <c r="S40" s="951"/>
      <c r="T40" s="951"/>
      <c r="U40" s="951"/>
      <c r="V40" s="951"/>
      <c r="W40" s="951"/>
      <c r="X40" s="951"/>
      <c r="Y40" s="951"/>
      <c r="Z40" s="951"/>
      <c r="AA40" s="951"/>
      <c r="AB40" s="951"/>
      <c r="AC40" s="951"/>
      <c r="AD40" s="951"/>
      <c r="AE40" s="951"/>
      <c r="AF40" s="951"/>
      <c r="AG40" s="951"/>
    </row>
    <row r="41" spans="1:33">
      <c r="A41" s="531" t="s">
        <v>563</v>
      </c>
      <c r="K41" s="531"/>
      <c r="L41" s="531"/>
      <c r="M41" s="531"/>
      <c r="N41" s="531"/>
      <c r="O41" s="531"/>
      <c r="P41" s="531"/>
      <c r="Q41" s="531"/>
      <c r="R41" s="952"/>
      <c r="S41" s="952"/>
      <c r="T41" s="952"/>
      <c r="U41" s="952"/>
      <c r="V41" s="952"/>
      <c r="W41" s="952"/>
      <c r="X41" s="952"/>
      <c r="Y41" s="952"/>
      <c r="Z41" s="952"/>
      <c r="AA41" s="952"/>
      <c r="AB41" s="952"/>
      <c r="AC41" s="952"/>
      <c r="AD41" s="952"/>
      <c r="AE41" s="952"/>
      <c r="AF41" s="952"/>
      <c r="AG41" s="952"/>
    </row>
    <row r="42" spans="1:33">
      <c r="A42" s="531" t="s">
        <v>23</v>
      </c>
      <c r="R42" s="952"/>
      <c r="S42" s="952"/>
      <c r="T42" s="952"/>
      <c r="U42" s="952"/>
      <c r="V42" s="952"/>
      <c r="W42" s="952"/>
      <c r="X42" s="952"/>
      <c r="Y42" s="952"/>
      <c r="Z42" s="952"/>
      <c r="AA42" s="952"/>
      <c r="AB42" s="952"/>
      <c r="AC42" s="952"/>
      <c r="AD42" s="952"/>
      <c r="AE42" s="952"/>
      <c r="AF42" s="952"/>
      <c r="AG42" s="952"/>
    </row>
    <row r="43" spans="1:33">
      <c r="R43" s="952"/>
      <c r="S43" s="952"/>
      <c r="T43" s="952"/>
      <c r="U43" s="952"/>
      <c r="V43" s="952"/>
      <c r="W43" s="952"/>
      <c r="X43" s="952"/>
      <c r="Y43" s="952"/>
      <c r="Z43" s="952"/>
      <c r="AA43" s="952"/>
      <c r="AB43" s="952"/>
      <c r="AC43" s="952"/>
      <c r="AD43" s="952"/>
      <c r="AE43" s="952"/>
      <c r="AF43" s="952"/>
      <c r="AG43" s="952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2">
    <tabColor rgb="FF92D050"/>
  </sheetPr>
  <dimension ref="A1:AG43"/>
  <sheetViews>
    <sheetView zoomScale="85" zoomScaleNormal="85" workbookViewId="0">
      <selection activeCell="AN61" sqref="AN61"/>
    </sheetView>
  </sheetViews>
  <sheetFormatPr defaultColWidth="9.140625"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878" t="s">
        <v>405</v>
      </c>
      <c r="C1" s="2083"/>
      <c r="D1" s="2083"/>
      <c r="E1" s="2083"/>
      <c r="F1" s="2083"/>
      <c r="J1" s="799" t="s">
        <v>171</v>
      </c>
      <c r="N1" s="532" t="s">
        <v>122</v>
      </c>
      <c r="O1" s="532"/>
      <c r="P1" s="532"/>
      <c r="Q1" s="532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  <c r="AF1" s="951"/>
      <c r="AG1" s="951"/>
    </row>
    <row r="2" spans="1:33" s="531" customFormat="1" ht="10.5" customHeight="1">
      <c r="B2" s="2879" t="s">
        <v>1</v>
      </c>
      <c r="C2" s="2090"/>
      <c r="D2" s="2090"/>
      <c r="E2" s="2090"/>
      <c r="F2" s="2090"/>
      <c r="N2" s="2879" t="s">
        <v>2</v>
      </c>
      <c r="O2" s="2882"/>
      <c r="P2" s="2882"/>
      <c r="Q2" s="2882"/>
      <c r="R2" s="951"/>
      <c r="S2" s="951"/>
      <c r="T2" s="951"/>
      <c r="U2" s="951"/>
      <c r="V2" s="951"/>
      <c r="W2" s="951"/>
      <c r="X2" s="951"/>
      <c r="Y2" s="951"/>
      <c r="Z2" s="951"/>
      <c r="AA2" s="951"/>
      <c r="AB2" s="951"/>
      <c r="AC2" s="951"/>
      <c r="AD2" s="951"/>
      <c r="AE2" s="951"/>
      <c r="AF2" s="951"/>
      <c r="AG2" s="951"/>
    </row>
    <row r="3" spans="1:33" s="531" customFormat="1" ht="13.5" customHeight="1">
      <c r="B3" s="2884" t="s">
        <v>123</v>
      </c>
      <c r="C3" s="2882"/>
      <c r="N3" s="531" t="s">
        <v>3</v>
      </c>
      <c r="R3" s="951"/>
      <c r="S3" s="951"/>
      <c r="T3" s="951"/>
      <c r="U3" s="951"/>
      <c r="V3" s="951"/>
      <c r="W3" s="951"/>
      <c r="X3" s="951"/>
      <c r="Y3" s="951"/>
      <c r="Z3" s="951"/>
      <c r="AA3" s="951"/>
      <c r="AB3" s="951"/>
      <c r="AC3" s="951"/>
      <c r="AD3" s="951"/>
      <c r="AE3" s="951"/>
      <c r="AF3" s="951"/>
      <c r="AG3" s="951"/>
    </row>
    <row r="4" spans="1:33" s="531" customFormat="1" ht="15" customHeight="1">
      <c r="B4" s="2883" t="s">
        <v>4</v>
      </c>
      <c r="C4" s="2083"/>
      <c r="D4" s="534"/>
      <c r="E4" s="951"/>
      <c r="F4" s="951"/>
      <c r="G4" s="951"/>
      <c r="H4" s="951"/>
      <c r="I4" s="914" t="s">
        <v>5</v>
      </c>
      <c r="J4" s="533"/>
      <c r="K4" s="533"/>
      <c r="L4" s="533"/>
      <c r="O4" s="535"/>
      <c r="R4" s="951"/>
      <c r="S4" s="951"/>
      <c r="T4" s="951"/>
      <c r="U4" s="951"/>
      <c r="V4" s="951"/>
      <c r="W4" s="951"/>
      <c r="X4" s="951"/>
      <c r="Y4" s="951"/>
      <c r="Z4" s="951"/>
      <c r="AA4" s="951"/>
      <c r="AB4" s="951"/>
      <c r="AC4" s="951"/>
      <c r="AD4" s="951"/>
      <c r="AE4" s="951"/>
      <c r="AF4" s="951"/>
      <c r="AG4" s="951"/>
    </row>
    <row r="5" spans="1:33" s="531" customFormat="1" ht="9.75" customHeight="1">
      <c r="B5" s="2885" t="s">
        <v>7</v>
      </c>
      <c r="C5" s="2081"/>
      <c r="D5" s="533"/>
      <c r="E5" s="533"/>
      <c r="R5" s="951"/>
      <c r="S5" s="951"/>
      <c r="T5" s="951"/>
      <c r="U5" s="951"/>
      <c r="V5" s="951"/>
      <c r="W5" s="951"/>
      <c r="X5" s="951"/>
      <c r="Y5" s="951"/>
      <c r="Z5" s="951"/>
      <c r="AA5" s="951"/>
      <c r="AB5" s="951"/>
      <c r="AC5" s="951"/>
      <c r="AD5" s="951"/>
      <c r="AE5" s="951"/>
      <c r="AF5" s="951"/>
      <c r="AG5" s="951"/>
    </row>
    <row r="6" spans="1:33" s="531" customFormat="1" ht="12" customHeight="1">
      <c r="A6" s="2880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51"/>
      <c r="S6" s="951"/>
      <c r="T6" s="951"/>
      <c r="U6" s="951"/>
      <c r="V6" s="951"/>
      <c r="W6" s="951"/>
      <c r="X6" s="951"/>
      <c r="Y6" s="951"/>
      <c r="Z6" s="951"/>
      <c r="AA6" s="951"/>
      <c r="AB6" s="951"/>
      <c r="AC6" s="951"/>
      <c r="AD6" s="951"/>
      <c r="AE6" s="951"/>
      <c r="AF6" s="951"/>
      <c r="AG6" s="951"/>
    </row>
    <row r="7" spans="1:33" s="531" customFormat="1" ht="15.75">
      <c r="A7" s="2881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51"/>
      <c r="S7" s="951"/>
      <c r="T7" s="951"/>
      <c r="U7" s="951"/>
      <c r="V7" s="951"/>
      <c r="W7" s="951"/>
      <c r="X7" s="951"/>
      <c r="Y7" s="951"/>
      <c r="Z7" s="951"/>
      <c r="AA7" s="951"/>
      <c r="AB7" s="951"/>
      <c r="AC7" s="951"/>
      <c r="AD7" s="951"/>
      <c r="AE7" s="951"/>
      <c r="AF7" s="951"/>
      <c r="AG7" s="951"/>
    </row>
    <row r="8" spans="1:33" s="531" customFormat="1" ht="9" customHeight="1">
      <c r="A8" s="1268" t="s">
        <v>350</v>
      </c>
      <c r="B8" s="1254" t="s">
        <v>351</v>
      </c>
      <c r="R8" s="951"/>
      <c r="S8" s="951"/>
      <c r="T8" s="951"/>
      <c r="U8" s="951"/>
      <c r="V8" s="951"/>
      <c r="W8" s="951"/>
      <c r="X8" s="951"/>
      <c r="Y8" s="951"/>
      <c r="Z8" s="951"/>
      <c r="AA8" s="951"/>
      <c r="AB8" s="951"/>
      <c r="AC8" s="951"/>
      <c r="AD8" s="951"/>
      <c r="AE8" s="951"/>
      <c r="AF8" s="951"/>
      <c r="AG8" s="951"/>
    </row>
    <row r="9" spans="1:33" s="531" customFormat="1">
      <c r="A9" s="2888" t="s">
        <v>9</v>
      </c>
      <c r="B9" s="2891" t="s">
        <v>10</v>
      </c>
      <c r="C9" s="2892"/>
      <c r="D9" s="2892"/>
      <c r="E9" s="2892"/>
      <c r="F9" s="2892"/>
      <c r="G9" s="2892"/>
      <c r="H9" s="2892"/>
      <c r="I9" s="2893"/>
      <c r="J9" s="2891" t="s">
        <v>11</v>
      </c>
      <c r="K9" s="2892"/>
      <c r="L9" s="2892"/>
      <c r="M9" s="2892"/>
      <c r="N9" s="2892"/>
      <c r="O9" s="2892"/>
      <c r="P9" s="2892"/>
      <c r="Q9" s="2893"/>
      <c r="R9" s="951"/>
      <c r="S9" s="951"/>
      <c r="T9" s="951"/>
      <c r="U9" s="951"/>
      <c r="V9" s="951"/>
      <c r="W9" s="951"/>
      <c r="X9" s="951"/>
      <c r="Y9" s="951"/>
      <c r="Z9" s="951"/>
      <c r="AA9" s="951"/>
      <c r="AB9" s="951"/>
      <c r="AC9" s="951"/>
      <c r="AD9" s="951"/>
      <c r="AE9" s="951"/>
      <c r="AF9" s="951"/>
      <c r="AG9" s="951"/>
    </row>
    <row r="10" spans="1:33" s="531" customFormat="1">
      <c r="A10" s="2889"/>
      <c r="B10" s="2886" t="s">
        <v>241</v>
      </c>
      <c r="C10" s="2887"/>
      <c r="D10" s="2887"/>
      <c r="E10" s="2894"/>
      <c r="F10" s="2886" t="s">
        <v>242</v>
      </c>
      <c r="G10" s="2097"/>
      <c r="H10" s="2097"/>
      <c r="I10" s="2098"/>
      <c r="J10" s="2886" t="s">
        <v>241</v>
      </c>
      <c r="K10" s="2887"/>
      <c r="L10" s="2887"/>
      <c r="M10" s="2894"/>
      <c r="N10" s="2886" t="s">
        <v>242</v>
      </c>
      <c r="O10" s="2097"/>
      <c r="P10" s="2097"/>
      <c r="Q10" s="2098"/>
      <c r="R10" s="951"/>
      <c r="S10" s="951"/>
      <c r="T10" s="951"/>
      <c r="U10" s="951"/>
      <c r="V10" s="951"/>
      <c r="W10" s="951"/>
      <c r="X10" s="951"/>
      <c r="Y10" s="951"/>
      <c r="Z10" s="951"/>
      <c r="AA10" s="951"/>
      <c r="AB10" s="951"/>
      <c r="AC10" s="951"/>
      <c r="AD10" s="951"/>
      <c r="AE10" s="951"/>
      <c r="AF10" s="951"/>
      <c r="AG10" s="951"/>
    </row>
    <row r="11" spans="1:33" s="531" customFormat="1">
      <c r="A11" s="2889"/>
      <c r="B11" s="2886" t="s">
        <v>14</v>
      </c>
      <c r="C11" s="2887"/>
      <c r="E11" s="537">
        <v>60</v>
      </c>
      <c r="F11" s="2886" t="s">
        <v>14</v>
      </c>
      <c r="G11" s="2887"/>
      <c r="H11" s="536"/>
      <c r="I11" s="537">
        <v>40</v>
      </c>
      <c r="J11" s="2886" t="s">
        <v>14</v>
      </c>
      <c r="K11" s="2887"/>
      <c r="L11" s="536"/>
      <c r="M11" s="537">
        <f>E11</f>
        <v>60</v>
      </c>
      <c r="N11" s="2886" t="s">
        <v>14</v>
      </c>
      <c r="O11" s="2887"/>
      <c r="P11" s="536"/>
      <c r="Q11" s="537">
        <v>40</v>
      </c>
      <c r="R11" s="951"/>
      <c r="S11" s="951"/>
      <c r="T11" s="951"/>
      <c r="U11" s="951"/>
      <c r="V11" s="951"/>
      <c r="W11" s="951"/>
      <c r="X11" s="951"/>
      <c r="Y11" s="951"/>
      <c r="Z11" s="951"/>
      <c r="AA11" s="951"/>
      <c r="AB11" s="951"/>
      <c r="AC11" s="951"/>
      <c r="AD11" s="951"/>
      <c r="AE11" s="951"/>
      <c r="AF11" s="951"/>
      <c r="AG11" s="951"/>
    </row>
    <row r="12" spans="1:33" s="539" customFormat="1" ht="35.25" customHeight="1">
      <c r="A12" s="2890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79"/>
      <c r="C14" s="1658"/>
      <c r="D14" s="1658"/>
      <c r="E14" s="1659">
        <v>16.056000000000001</v>
      </c>
      <c r="F14" s="1648"/>
      <c r="G14" s="1658"/>
      <c r="H14" s="1658"/>
      <c r="I14" s="1659">
        <v>24</v>
      </c>
      <c r="J14" s="1648"/>
      <c r="K14" s="1658"/>
      <c r="L14" s="1658"/>
      <c r="M14" s="1659">
        <v>7.1280000000000001</v>
      </c>
      <c r="N14" s="1648"/>
      <c r="O14" s="1658"/>
      <c r="P14" s="1658"/>
      <c r="Q14" s="1659">
        <v>7.8559999999999999</v>
      </c>
    </row>
    <row r="15" spans="1:33" s="1351" customFormat="1" ht="15">
      <c r="A15" s="1350">
        <v>1</v>
      </c>
      <c r="B15" s="779"/>
      <c r="C15" s="1658"/>
      <c r="D15" s="1658"/>
      <c r="E15" s="1817">
        <v>14.568</v>
      </c>
      <c r="F15" s="1648"/>
      <c r="G15" s="1658"/>
      <c r="H15" s="1658"/>
      <c r="I15" s="1826">
        <v>22.367999999999999</v>
      </c>
      <c r="J15" s="1648"/>
      <c r="K15" s="1658"/>
      <c r="L15" s="1658"/>
      <c r="M15" s="1538">
        <v>7.0439999999999996</v>
      </c>
      <c r="N15" s="1648"/>
      <c r="O15" s="1658"/>
      <c r="P15" s="1658"/>
      <c r="Q15" s="1781">
        <v>7.4320000000000004</v>
      </c>
    </row>
    <row r="16" spans="1:33" s="539" customFormat="1" ht="15">
      <c r="A16" s="542">
        <v>2</v>
      </c>
      <c r="B16" s="779"/>
      <c r="C16" s="1658"/>
      <c r="D16" s="1658"/>
      <c r="E16" s="1817">
        <v>12.852</v>
      </c>
      <c r="F16" s="1648"/>
      <c r="G16" s="1658"/>
      <c r="H16" s="1658"/>
      <c r="I16" s="1826">
        <v>23.256</v>
      </c>
      <c r="J16" s="1648"/>
      <c r="K16" s="1658"/>
      <c r="L16" s="1658"/>
      <c r="M16" s="1538">
        <v>6.7439999999999998</v>
      </c>
      <c r="N16" s="1648"/>
      <c r="O16" s="1658"/>
      <c r="P16" s="1658"/>
      <c r="Q16" s="1781">
        <v>7.8479999999999999</v>
      </c>
    </row>
    <row r="17" spans="1:17" s="539" customFormat="1" ht="15">
      <c r="A17" s="542">
        <v>3</v>
      </c>
      <c r="B17" s="779"/>
      <c r="C17" s="1658"/>
      <c r="D17" s="1658"/>
      <c r="E17" s="1817">
        <v>10.391999999999999</v>
      </c>
      <c r="F17" s="1648"/>
      <c r="G17" s="1658"/>
      <c r="H17" s="1658"/>
      <c r="I17" s="1826">
        <v>23.495999999999999</v>
      </c>
      <c r="J17" s="1648"/>
      <c r="K17" s="1658"/>
      <c r="L17" s="1658"/>
      <c r="M17" s="1538">
        <v>5.7720000000000002</v>
      </c>
      <c r="N17" s="1648"/>
      <c r="O17" s="1658"/>
      <c r="P17" s="1658"/>
      <c r="Q17" s="1781">
        <v>5.7519999999999998</v>
      </c>
    </row>
    <row r="18" spans="1:17" s="539" customFormat="1" ht="15">
      <c r="A18" s="542">
        <v>4</v>
      </c>
      <c r="B18" s="779"/>
      <c r="C18" s="1658"/>
      <c r="D18" s="1658"/>
      <c r="E18" s="1817">
        <v>10.188000000000001</v>
      </c>
      <c r="F18" s="1648"/>
      <c r="G18" s="1658"/>
      <c r="H18" s="1658"/>
      <c r="I18" s="1826">
        <v>32.631999999999998</v>
      </c>
      <c r="J18" s="1648"/>
      <c r="K18" s="1658"/>
      <c r="L18" s="1658"/>
      <c r="M18" s="1538">
        <v>5.8559999999999999</v>
      </c>
      <c r="N18" s="1648"/>
      <c r="O18" s="1658"/>
      <c r="P18" s="1658"/>
      <c r="Q18" s="1781">
        <v>4.2080000000000002</v>
      </c>
    </row>
    <row r="19" spans="1:17" s="539" customFormat="1" ht="15">
      <c r="A19" s="542">
        <v>5</v>
      </c>
      <c r="B19" s="779"/>
      <c r="C19" s="1658"/>
      <c r="D19" s="1658"/>
      <c r="E19" s="1817">
        <v>10.103999999999999</v>
      </c>
      <c r="F19" s="1648"/>
      <c r="G19" s="1658"/>
      <c r="H19" s="1658"/>
      <c r="I19" s="1826">
        <v>18.584</v>
      </c>
      <c r="J19" s="1648"/>
      <c r="K19" s="1658"/>
      <c r="L19" s="1658"/>
      <c r="M19" s="1538">
        <v>5.7359999999999998</v>
      </c>
      <c r="N19" s="1648"/>
      <c r="O19" s="1658"/>
      <c r="P19" s="1658"/>
      <c r="Q19" s="1781">
        <v>3.48</v>
      </c>
    </row>
    <row r="20" spans="1:17" s="539" customFormat="1" ht="15">
      <c r="A20" s="542">
        <v>6</v>
      </c>
      <c r="B20" s="779"/>
      <c r="C20" s="1658"/>
      <c r="D20" s="1658"/>
      <c r="E20" s="1817">
        <v>11.364000000000001</v>
      </c>
      <c r="F20" s="1648"/>
      <c r="G20" s="1658"/>
      <c r="H20" s="1658"/>
      <c r="I20" s="1826">
        <v>13.64</v>
      </c>
      <c r="J20" s="1648"/>
      <c r="K20" s="1658"/>
      <c r="L20" s="1658"/>
      <c r="M20" s="1538">
        <v>5.9640000000000004</v>
      </c>
      <c r="N20" s="1648"/>
      <c r="O20" s="1658"/>
      <c r="P20" s="1658"/>
      <c r="Q20" s="1781">
        <v>3.6080000000000001</v>
      </c>
    </row>
    <row r="21" spans="1:17" s="539" customFormat="1" ht="15">
      <c r="A21" s="542">
        <v>7</v>
      </c>
      <c r="B21" s="779"/>
      <c r="C21" s="1658"/>
      <c r="D21" s="1658"/>
      <c r="E21" s="1817">
        <v>14.34</v>
      </c>
      <c r="F21" s="1648"/>
      <c r="G21" s="1658"/>
      <c r="H21" s="1658"/>
      <c r="I21" s="1826">
        <v>14.536</v>
      </c>
      <c r="J21" s="1648"/>
      <c r="K21" s="1658"/>
      <c r="L21" s="1658"/>
      <c r="M21" s="1538">
        <v>5.6280000000000001</v>
      </c>
      <c r="N21" s="1648"/>
      <c r="O21" s="1658"/>
      <c r="P21" s="1658"/>
      <c r="Q21" s="1781">
        <v>2.5920000000000001</v>
      </c>
    </row>
    <row r="22" spans="1:17" s="539" customFormat="1" ht="15">
      <c r="A22" s="542">
        <v>8</v>
      </c>
      <c r="B22" s="779"/>
      <c r="C22" s="1658"/>
      <c r="D22" s="1658"/>
      <c r="E22" s="1817">
        <v>14.736000000000001</v>
      </c>
      <c r="F22" s="1648"/>
      <c r="G22" s="1658"/>
      <c r="H22" s="1658"/>
      <c r="I22" s="1826">
        <v>14.736000000000001</v>
      </c>
      <c r="J22" s="1648"/>
      <c r="K22" s="1658"/>
      <c r="L22" s="1658"/>
      <c r="M22" s="1538">
        <v>5.4480000000000004</v>
      </c>
      <c r="N22" s="1648"/>
      <c r="O22" s="1658"/>
      <c r="P22" s="1658"/>
      <c r="Q22" s="1781">
        <v>2.8159999999999998</v>
      </c>
    </row>
    <row r="23" spans="1:17" s="539" customFormat="1" ht="15">
      <c r="A23" s="542">
        <v>9</v>
      </c>
      <c r="B23" s="779"/>
      <c r="C23" s="1658"/>
      <c r="D23" s="1658"/>
      <c r="E23" s="1817">
        <v>15.384</v>
      </c>
      <c r="F23" s="1648"/>
      <c r="G23" s="1658"/>
      <c r="H23" s="1658"/>
      <c r="I23" s="1826">
        <v>37.936</v>
      </c>
      <c r="J23" s="1648"/>
      <c r="K23" s="1658"/>
      <c r="L23" s="1658"/>
      <c r="M23" s="1538">
        <v>6.7560000000000002</v>
      </c>
      <c r="N23" s="1648"/>
      <c r="O23" s="1658"/>
      <c r="P23" s="1658"/>
      <c r="Q23" s="1781">
        <v>69.775999999999996</v>
      </c>
    </row>
    <row r="24" spans="1:17" s="539" customFormat="1" ht="15">
      <c r="A24" s="542">
        <v>10</v>
      </c>
      <c r="B24" s="779"/>
      <c r="C24" s="1658"/>
      <c r="D24" s="1658"/>
      <c r="E24" s="1817">
        <v>18.228000000000002</v>
      </c>
      <c r="F24" s="1648"/>
      <c r="G24" s="1658"/>
      <c r="H24" s="1658"/>
      <c r="I24" s="1826">
        <v>33.576000000000001</v>
      </c>
      <c r="J24" s="1648"/>
      <c r="K24" s="1658"/>
      <c r="L24" s="1658"/>
      <c r="M24" s="1538">
        <v>7.32</v>
      </c>
      <c r="N24" s="1648"/>
      <c r="O24" s="1658"/>
      <c r="P24" s="1658"/>
      <c r="Q24" s="1781">
        <v>69.215999999999994</v>
      </c>
    </row>
    <row r="25" spans="1:17" s="539" customFormat="1" ht="15">
      <c r="A25" s="542">
        <v>11</v>
      </c>
      <c r="B25" s="779"/>
      <c r="C25" s="1658"/>
      <c r="D25" s="1658"/>
      <c r="E25" s="1817">
        <v>17.484000000000002</v>
      </c>
      <c r="F25" s="1648"/>
      <c r="G25" s="1658"/>
      <c r="H25" s="1658"/>
      <c r="I25" s="1826">
        <v>34.176000000000002</v>
      </c>
      <c r="J25" s="1648"/>
      <c r="K25" s="1658"/>
      <c r="L25" s="1658"/>
      <c r="M25" s="1538">
        <v>7.68</v>
      </c>
      <c r="N25" s="1648"/>
      <c r="O25" s="1658"/>
      <c r="P25" s="1658"/>
      <c r="Q25" s="1781">
        <v>71.287999999999997</v>
      </c>
    </row>
    <row r="26" spans="1:17" s="539" customFormat="1" ht="15">
      <c r="A26" s="542">
        <v>12</v>
      </c>
      <c r="B26" s="779"/>
      <c r="C26" s="1658"/>
      <c r="D26" s="1658"/>
      <c r="E26" s="1817">
        <v>15.804</v>
      </c>
      <c r="F26" s="1648"/>
      <c r="G26" s="1658"/>
      <c r="H26" s="1658"/>
      <c r="I26" s="1826">
        <v>23.728000000000002</v>
      </c>
      <c r="J26" s="1648"/>
      <c r="K26" s="1658"/>
      <c r="L26" s="1658"/>
      <c r="M26" s="1538">
        <v>7.968</v>
      </c>
      <c r="N26" s="1648"/>
      <c r="O26" s="1658"/>
      <c r="P26" s="1658"/>
      <c r="Q26" s="1781">
        <v>35.423999999999999</v>
      </c>
    </row>
    <row r="27" spans="1:17" s="539" customFormat="1" ht="15">
      <c r="A27" s="542">
        <v>13</v>
      </c>
      <c r="B27" s="779"/>
      <c r="C27" s="1658"/>
      <c r="D27" s="1658"/>
      <c r="E27" s="1817">
        <v>17.172000000000001</v>
      </c>
      <c r="F27" s="1648"/>
      <c r="G27" s="1658"/>
      <c r="H27" s="1658"/>
      <c r="I27" s="1826">
        <v>15.64</v>
      </c>
      <c r="J27" s="1648"/>
      <c r="K27" s="1658"/>
      <c r="L27" s="1658"/>
      <c r="M27" s="1538">
        <v>7.68</v>
      </c>
      <c r="N27" s="1648"/>
      <c r="O27" s="1658"/>
      <c r="P27" s="1658"/>
      <c r="Q27" s="1781">
        <v>7.1360000000000001</v>
      </c>
    </row>
    <row r="28" spans="1:17" s="539" customFormat="1" ht="15">
      <c r="A28" s="542">
        <v>14</v>
      </c>
      <c r="B28" s="779"/>
      <c r="C28" s="1658"/>
      <c r="D28" s="1658"/>
      <c r="E28" s="1817">
        <v>16.896000000000001</v>
      </c>
      <c r="F28" s="1648"/>
      <c r="G28" s="1658"/>
      <c r="H28" s="1658"/>
      <c r="I28" s="1826">
        <v>31.591999999999999</v>
      </c>
      <c r="J28" s="1648"/>
      <c r="K28" s="1658"/>
      <c r="L28" s="1658"/>
      <c r="M28" s="1538">
        <v>6.48</v>
      </c>
      <c r="N28" s="1648"/>
      <c r="O28" s="1658"/>
      <c r="P28" s="1658"/>
      <c r="Q28" s="1781">
        <v>61.68</v>
      </c>
    </row>
    <row r="29" spans="1:17" s="539" customFormat="1" ht="15">
      <c r="A29" s="542">
        <v>15</v>
      </c>
      <c r="B29" s="779"/>
      <c r="C29" s="1658"/>
      <c r="D29" s="1658"/>
      <c r="E29" s="1817">
        <v>16.32</v>
      </c>
      <c r="F29" s="1648"/>
      <c r="G29" s="1658"/>
      <c r="H29" s="1658"/>
      <c r="I29" s="1826">
        <v>33.456000000000003</v>
      </c>
      <c r="J29" s="1648"/>
      <c r="K29" s="1658"/>
      <c r="L29" s="1658"/>
      <c r="M29" s="1538">
        <v>6.9240000000000004</v>
      </c>
      <c r="N29" s="1648"/>
      <c r="O29" s="1658"/>
      <c r="P29" s="1658"/>
      <c r="Q29" s="1781">
        <v>64.671999999999997</v>
      </c>
    </row>
    <row r="30" spans="1:17" s="539" customFormat="1" ht="15">
      <c r="A30" s="542">
        <v>16</v>
      </c>
      <c r="B30" s="779"/>
      <c r="C30" s="1658"/>
      <c r="D30" s="1658"/>
      <c r="E30" s="1817">
        <v>15.648</v>
      </c>
      <c r="F30" s="1648"/>
      <c r="G30" s="1658"/>
      <c r="H30" s="1658"/>
      <c r="I30" s="1826">
        <v>45.335999999999999</v>
      </c>
      <c r="J30" s="1648"/>
      <c r="K30" s="1658"/>
      <c r="L30" s="1658"/>
      <c r="M30" s="1538">
        <v>7.4279999999999999</v>
      </c>
      <c r="N30" s="1648"/>
      <c r="O30" s="1658"/>
      <c r="P30" s="1658"/>
      <c r="Q30" s="1781">
        <v>69.400000000000006</v>
      </c>
    </row>
    <row r="31" spans="1:17" s="543" customFormat="1" ht="15">
      <c r="A31" s="542">
        <v>17</v>
      </c>
      <c r="B31" s="779"/>
      <c r="C31" s="1658"/>
      <c r="D31" s="1658"/>
      <c r="E31" s="1817">
        <v>16.608000000000001</v>
      </c>
      <c r="F31" s="1648"/>
      <c r="G31" s="1658"/>
      <c r="H31" s="1658"/>
      <c r="I31" s="1826">
        <v>40.231999999999999</v>
      </c>
      <c r="J31" s="1648"/>
      <c r="K31" s="1658"/>
      <c r="L31" s="1658"/>
      <c r="M31" s="1538">
        <v>7.8479999999999999</v>
      </c>
      <c r="N31" s="1648"/>
      <c r="O31" s="1658"/>
      <c r="P31" s="1658"/>
      <c r="Q31" s="1781">
        <v>69.391999999999996</v>
      </c>
    </row>
    <row r="32" spans="1:17" s="543" customFormat="1" ht="15">
      <c r="A32" s="542">
        <v>18</v>
      </c>
      <c r="B32" s="779"/>
      <c r="C32" s="1658"/>
      <c r="D32" s="1658"/>
      <c r="E32" s="1817">
        <v>20.748000000000001</v>
      </c>
      <c r="F32" s="1648"/>
      <c r="G32" s="1658"/>
      <c r="H32" s="1658"/>
      <c r="I32" s="1826">
        <v>34.088000000000001</v>
      </c>
      <c r="J32" s="1648"/>
      <c r="K32" s="1658"/>
      <c r="L32" s="1658"/>
      <c r="M32" s="1538">
        <v>7.8239999999999998</v>
      </c>
      <c r="N32" s="1648"/>
      <c r="O32" s="1658"/>
      <c r="P32" s="1658"/>
      <c r="Q32" s="1781">
        <v>43.6</v>
      </c>
    </row>
    <row r="33" spans="1:33" s="543" customFormat="1" ht="15">
      <c r="A33" s="542">
        <v>19</v>
      </c>
      <c r="B33" s="779"/>
      <c r="C33" s="1658"/>
      <c r="D33" s="1658"/>
      <c r="E33" s="1817">
        <v>22.74</v>
      </c>
      <c r="F33" s="1648"/>
      <c r="G33" s="1658"/>
      <c r="H33" s="1658"/>
      <c r="I33" s="1826">
        <v>23.928000000000001</v>
      </c>
      <c r="J33" s="1648"/>
      <c r="K33" s="1658"/>
      <c r="L33" s="1658"/>
      <c r="M33" s="1538">
        <v>7.452</v>
      </c>
      <c r="N33" s="1648"/>
      <c r="O33" s="1658"/>
      <c r="P33" s="1658"/>
      <c r="Q33" s="1781">
        <v>13.888</v>
      </c>
    </row>
    <row r="34" spans="1:33" s="543" customFormat="1" ht="15">
      <c r="A34" s="542">
        <v>20</v>
      </c>
      <c r="B34" s="779"/>
      <c r="C34" s="1658"/>
      <c r="D34" s="1658"/>
      <c r="E34" s="1817">
        <v>20.64</v>
      </c>
      <c r="F34" s="1648"/>
      <c r="G34" s="1658"/>
      <c r="H34" s="1658"/>
      <c r="I34" s="1826">
        <v>23.687999999999999</v>
      </c>
      <c r="J34" s="1648"/>
      <c r="K34" s="1658"/>
      <c r="L34" s="1658"/>
      <c r="M34" s="1538">
        <v>7.6920000000000002</v>
      </c>
      <c r="N34" s="1648"/>
      <c r="O34" s="1658"/>
      <c r="P34" s="1658"/>
      <c r="Q34" s="1781">
        <v>12.071999999999999</v>
      </c>
    </row>
    <row r="35" spans="1:33" s="543" customFormat="1" ht="15">
      <c r="A35" s="542">
        <v>21</v>
      </c>
      <c r="B35" s="779"/>
      <c r="C35" s="1658"/>
      <c r="D35" s="1658"/>
      <c r="E35" s="1817">
        <v>18.396000000000001</v>
      </c>
      <c r="F35" s="1648"/>
      <c r="G35" s="1658"/>
      <c r="H35" s="1658"/>
      <c r="I35" s="1826">
        <v>23.527999999999999</v>
      </c>
      <c r="J35" s="1648"/>
      <c r="K35" s="1658"/>
      <c r="L35" s="1658"/>
      <c r="M35" s="1538">
        <v>7.8360000000000003</v>
      </c>
      <c r="N35" s="1648"/>
      <c r="O35" s="1658"/>
      <c r="P35" s="1658"/>
      <c r="Q35" s="1781">
        <v>14.192</v>
      </c>
    </row>
    <row r="36" spans="1:33" s="543" customFormat="1" ht="15">
      <c r="A36" s="542">
        <v>22</v>
      </c>
      <c r="B36" s="779"/>
      <c r="C36" s="1658"/>
      <c r="D36" s="1658"/>
      <c r="E36" s="1817">
        <v>17.399999999999999</v>
      </c>
      <c r="F36" s="1648"/>
      <c r="G36" s="1658"/>
      <c r="H36" s="1658"/>
      <c r="I36" s="1826">
        <v>20.736000000000001</v>
      </c>
      <c r="J36" s="1648"/>
      <c r="K36" s="1658"/>
      <c r="L36" s="1658"/>
      <c r="M36" s="1538">
        <v>6.8040000000000003</v>
      </c>
      <c r="N36" s="1648"/>
      <c r="O36" s="1658"/>
      <c r="P36" s="1658"/>
      <c r="Q36" s="1781">
        <v>9.7840000000000007</v>
      </c>
    </row>
    <row r="37" spans="1:33" s="543" customFormat="1" ht="15">
      <c r="A37" s="542">
        <v>23</v>
      </c>
      <c r="B37" s="810"/>
      <c r="C37" s="1658"/>
      <c r="D37" s="1658"/>
      <c r="E37" s="1816">
        <v>16.62</v>
      </c>
      <c r="F37" s="1648"/>
      <c r="G37" s="1658"/>
      <c r="H37" s="1658"/>
      <c r="I37" s="1826">
        <v>21.231999999999999</v>
      </c>
      <c r="J37" s="1648"/>
      <c r="K37" s="1658"/>
      <c r="L37" s="1658"/>
      <c r="M37" s="1538">
        <v>6.7679999999999998</v>
      </c>
      <c r="N37" s="1648"/>
      <c r="O37" s="1658"/>
      <c r="P37" s="1658"/>
      <c r="Q37" s="1781">
        <v>8.7119999999999997</v>
      </c>
    </row>
    <row r="38" spans="1:33" s="543" customFormat="1" ht="15">
      <c r="A38" s="542" t="s">
        <v>19</v>
      </c>
      <c r="B38" s="794"/>
      <c r="C38" s="1658"/>
      <c r="D38" s="1658"/>
      <c r="E38" s="1660">
        <f>SUM(E14:E37)</f>
        <v>380.68799999999999</v>
      </c>
      <c r="F38" s="1658"/>
      <c r="G38" s="1658"/>
      <c r="H38" s="1658"/>
      <c r="I38" s="1660">
        <f>SUM(I14:I37)</f>
        <v>630.11999999999989</v>
      </c>
      <c r="J38" s="1658"/>
      <c r="K38" s="1658"/>
      <c r="L38" s="1658"/>
      <c r="M38" s="1660">
        <f>SUM(M14:M37)</f>
        <v>165.78000000000003</v>
      </c>
      <c r="N38" s="1658"/>
      <c r="O38" s="1658"/>
      <c r="P38" s="1658"/>
      <c r="Q38" s="1660">
        <f>SUM(Q14:Q37)</f>
        <v>665.82400000000007</v>
      </c>
    </row>
    <row r="39" spans="1:33" s="531" customFormat="1" ht="12.75" customHeight="1">
      <c r="A39" s="531" t="s">
        <v>20</v>
      </c>
      <c r="R39" s="951"/>
      <c r="S39" s="951"/>
      <c r="T39" s="951"/>
      <c r="U39" s="951"/>
      <c r="V39" s="951"/>
      <c r="W39" s="951"/>
      <c r="X39" s="951"/>
      <c r="Y39" s="951"/>
      <c r="Z39" s="951"/>
      <c r="AA39" s="951"/>
      <c r="AB39" s="951"/>
      <c r="AC39" s="951"/>
      <c r="AD39" s="951"/>
      <c r="AE39" s="951"/>
      <c r="AF39" s="951"/>
      <c r="AG39" s="951"/>
    </row>
    <row r="40" spans="1:33" s="531" customFormat="1" ht="12.75" customHeight="1">
      <c r="A40" s="531" t="s">
        <v>21</v>
      </c>
      <c r="R40" s="951"/>
      <c r="S40" s="951"/>
      <c r="T40" s="951"/>
      <c r="U40" s="951"/>
      <c r="V40" s="951"/>
      <c r="W40" s="951"/>
      <c r="X40" s="951"/>
      <c r="Y40" s="951"/>
      <c r="Z40" s="951"/>
      <c r="AA40" s="951"/>
      <c r="AB40" s="951"/>
      <c r="AC40" s="951"/>
      <c r="AD40" s="951"/>
      <c r="AE40" s="951"/>
      <c r="AF40" s="951"/>
      <c r="AG40" s="951"/>
    </row>
    <row r="41" spans="1:33">
      <c r="A41" s="531" t="s">
        <v>563</v>
      </c>
      <c r="K41" s="531"/>
      <c r="L41" s="531"/>
      <c r="M41" s="531"/>
      <c r="N41" s="531"/>
      <c r="O41" s="531"/>
      <c r="P41" s="531"/>
      <c r="Q41" s="531"/>
      <c r="R41" s="952"/>
      <c r="S41" s="952"/>
      <c r="T41" s="952"/>
      <c r="U41" s="952"/>
      <c r="V41" s="952"/>
      <c r="W41" s="952"/>
      <c r="X41" s="952"/>
      <c r="Y41" s="952"/>
      <c r="Z41" s="952"/>
      <c r="AA41" s="952"/>
      <c r="AB41" s="952"/>
      <c r="AC41" s="952"/>
      <c r="AD41" s="952"/>
      <c r="AE41" s="952"/>
      <c r="AF41" s="952"/>
      <c r="AG41" s="952"/>
    </row>
    <row r="42" spans="1:33">
      <c r="A42" s="531" t="s">
        <v>23</v>
      </c>
      <c r="R42" s="952"/>
      <c r="S42" s="952"/>
      <c r="T42" s="952"/>
      <c r="U42" s="952"/>
      <c r="V42" s="952"/>
      <c r="W42" s="952"/>
      <c r="X42" s="952"/>
      <c r="Y42" s="952"/>
      <c r="Z42" s="952"/>
      <c r="AA42" s="952"/>
      <c r="AB42" s="952"/>
      <c r="AC42" s="952"/>
      <c r="AD42" s="952"/>
      <c r="AE42" s="952"/>
      <c r="AF42" s="952"/>
      <c r="AG42" s="952"/>
    </row>
    <row r="43" spans="1:33">
      <c r="R43" s="952"/>
      <c r="S43" s="952"/>
      <c r="T43" s="952"/>
      <c r="U43" s="952"/>
      <c r="V43" s="952"/>
      <c r="W43" s="952"/>
      <c r="X43" s="952"/>
      <c r="Y43" s="952"/>
      <c r="Z43" s="952"/>
      <c r="AA43" s="952"/>
      <c r="AB43" s="952"/>
      <c r="AC43" s="952"/>
      <c r="AD43" s="952"/>
      <c r="AE43" s="952"/>
      <c r="AF43" s="952"/>
      <c r="AG43" s="952"/>
    </row>
  </sheetData>
  <mergeCells count="19"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  <mergeCell ref="B1:F1"/>
    <mergeCell ref="B2:F2"/>
    <mergeCell ref="A6:Q6"/>
    <mergeCell ref="A7:Q7"/>
    <mergeCell ref="N2:Q2"/>
    <mergeCell ref="B4:C4"/>
    <mergeCell ref="B3:C3"/>
    <mergeCell ref="B5:C5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8">
    <tabColor rgb="FF92D050"/>
  </sheetPr>
  <dimension ref="A1:AG43"/>
  <sheetViews>
    <sheetView zoomScale="85" zoomScaleNormal="85" workbookViewId="0">
      <selection activeCell="M14" sqref="M14:M37"/>
    </sheetView>
  </sheetViews>
  <sheetFormatPr defaultColWidth="9.140625" defaultRowHeight="12.75"/>
  <cols>
    <col min="1" max="1" width="5.42578125" style="544" customWidth="1"/>
    <col min="2" max="3" width="11.28515625" style="544" customWidth="1"/>
    <col min="4" max="4" width="11.28515625" style="544" hidden="1" customWidth="1"/>
    <col min="5" max="7" width="11.28515625" style="544" customWidth="1"/>
    <col min="8" max="8" width="11.28515625" style="544" hidden="1" customWidth="1"/>
    <col min="9" max="11" width="11.28515625" style="544" customWidth="1"/>
    <col min="12" max="12" width="11.28515625" style="544" hidden="1" customWidth="1"/>
    <col min="13" max="15" width="11.28515625" style="544" customWidth="1"/>
    <col min="16" max="16" width="11.28515625" style="544" hidden="1" customWidth="1"/>
    <col min="17" max="17" width="11.28515625" style="544" customWidth="1"/>
    <col min="18" max="16384" width="9.140625" style="544"/>
  </cols>
  <sheetData>
    <row r="1" spans="1:33" s="531" customFormat="1" ht="18.75" customHeight="1">
      <c r="B1" s="2878" t="s">
        <v>405</v>
      </c>
      <c r="C1" s="2083"/>
      <c r="D1" s="2083"/>
      <c r="E1" s="2083"/>
      <c r="F1" s="2083"/>
      <c r="J1" s="799" t="s">
        <v>171</v>
      </c>
      <c r="N1" s="532" t="s">
        <v>122</v>
      </c>
      <c r="O1" s="532"/>
      <c r="P1" s="532"/>
      <c r="Q1" s="532"/>
      <c r="R1" s="951"/>
      <c r="S1" s="951"/>
      <c r="T1" s="951"/>
      <c r="U1" s="951"/>
      <c r="V1" s="951"/>
      <c r="W1" s="951"/>
      <c r="X1" s="951"/>
      <c r="Y1" s="951"/>
      <c r="Z1" s="951"/>
      <c r="AA1" s="951"/>
      <c r="AB1" s="951"/>
      <c r="AC1" s="951"/>
      <c r="AD1" s="951"/>
      <c r="AE1" s="951"/>
      <c r="AF1" s="951"/>
      <c r="AG1" s="951"/>
    </row>
    <row r="2" spans="1:33" s="531" customFormat="1" ht="10.5" customHeight="1">
      <c r="B2" s="2879" t="s">
        <v>1</v>
      </c>
      <c r="C2" s="2090"/>
      <c r="D2" s="2090"/>
      <c r="E2" s="2090"/>
      <c r="F2" s="2090"/>
      <c r="N2" s="2879" t="s">
        <v>2</v>
      </c>
      <c r="O2" s="2882"/>
      <c r="P2" s="2882"/>
      <c r="Q2" s="2882"/>
      <c r="R2" s="951"/>
      <c r="S2" s="951"/>
      <c r="T2" s="951"/>
      <c r="U2" s="951"/>
      <c r="V2" s="951"/>
      <c r="W2" s="951"/>
      <c r="X2" s="951"/>
      <c r="Y2" s="951"/>
      <c r="Z2" s="951"/>
      <c r="AA2" s="951"/>
      <c r="AB2" s="951"/>
      <c r="AC2" s="951"/>
      <c r="AD2" s="951"/>
      <c r="AE2" s="951"/>
      <c r="AF2" s="951"/>
      <c r="AG2" s="951"/>
    </row>
    <row r="3" spans="1:33" s="531" customFormat="1" ht="13.5" customHeight="1">
      <c r="B3" s="2884" t="s">
        <v>123</v>
      </c>
      <c r="C3" s="2882"/>
      <c r="N3" s="531" t="s">
        <v>3</v>
      </c>
      <c r="R3" s="951"/>
      <c r="S3" s="951"/>
      <c r="T3" s="951"/>
      <c r="U3" s="951"/>
      <c r="V3" s="951"/>
      <c r="W3" s="951"/>
      <c r="X3" s="951"/>
      <c r="Y3" s="951"/>
      <c r="Z3" s="951"/>
      <c r="AA3" s="951"/>
      <c r="AB3" s="951"/>
      <c r="AC3" s="951"/>
      <c r="AD3" s="951"/>
      <c r="AE3" s="951"/>
      <c r="AF3" s="951"/>
      <c r="AG3" s="951"/>
    </row>
    <row r="4" spans="1:33" s="531" customFormat="1" ht="15" customHeight="1">
      <c r="B4" s="2883" t="s">
        <v>4</v>
      </c>
      <c r="C4" s="2083"/>
      <c r="D4" s="534"/>
      <c r="E4" s="951"/>
      <c r="F4" s="951"/>
      <c r="G4" s="951"/>
      <c r="H4" s="951"/>
      <c r="I4" s="914" t="s">
        <v>5</v>
      </c>
      <c r="J4" s="533"/>
      <c r="K4" s="533"/>
      <c r="L4" s="533"/>
      <c r="O4" s="535"/>
      <c r="R4" s="951"/>
      <c r="S4" s="951"/>
      <c r="T4" s="951"/>
      <c r="U4" s="951"/>
      <c r="V4" s="951"/>
      <c r="W4" s="951"/>
      <c r="X4" s="951"/>
      <c r="Y4" s="951"/>
      <c r="Z4" s="951"/>
      <c r="AA4" s="951"/>
      <c r="AB4" s="951"/>
      <c r="AC4" s="951"/>
      <c r="AD4" s="951"/>
      <c r="AE4" s="951"/>
      <c r="AF4" s="951"/>
      <c r="AG4" s="951"/>
    </row>
    <row r="5" spans="1:33" s="531" customFormat="1" ht="9.75" customHeight="1">
      <c r="B5" s="2885" t="s">
        <v>7</v>
      </c>
      <c r="C5" s="2081"/>
      <c r="D5" s="533"/>
      <c r="E5" s="533"/>
      <c r="R5" s="951"/>
      <c r="S5" s="951"/>
      <c r="T5" s="951"/>
      <c r="U5" s="951"/>
      <c r="V5" s="951"/>
      <c r="W5" s="951"/>
      <c r="X5" s="951"/>
      <c r="Y5" s="951"/>
      <c r="Z5" s="951"/>
      <c r="AA5" s="951"/>
      <c r="AB5" s="951"/>
      <c r="AC5" s="951"/>
      <c r="AD5" s="951"/>
      <c r="AE5" s="951"/>
      <c r="AF5" s="951"/>
      <c r="AG5" s="951"/>
    </row>
    <row r="6" spans="1:33" s="531" customFormat="1" ht="12" customHeight="1">
      <c r="A6" s="2880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51"/>
      <c r="S6" s="951"/>
      <c r="T6" s="951"/>
      <c r="U6" s="951"/>
      <c r="V6" s="951"/>
      <c r="W6" s="951"/>
      <c r="X6" s="951"/>
      <c r="Y6" s="951"/>
      <c r="Z6" s="951"/>
      <c r="AA6" s="951"/>
      <c r="AB6" s="951"/>
      <c r="AC6" s="951"/>
      <c r="AD6" s="951"/>
      <c r="AE6" s="951"/>
      <c r="AF6" s="951"/>
      <c r="AG6" s="951"/>
    </row>
    <row r="7" spans="1:33" s="531" customFormat="1" ht="15.75">
      <c r="A7" s="2881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51"/>
      <c r="S7" s="951"/>
      <c r="T7" s="951"/>
      <c r="U7" s="951"/>
      <c r="V7" s="951"/>
      <c r="W7" s="951"/>
      <c r="X7" s="951"/>
      <c r="Y7" s="951"/>
      <c r="Z7" s="951"/>
      <c r="AA7" s="951"/>
      <c r="AB7" s="951"/>
      <c r="AC7" s="951"/>
      <c r="AD7" s="951"/>
      <c r="AE7" s="951"/>
      <c r="AF7" s="951"/>
      <c r="AG7" s="951"/>
    </row>
    <row r="8" spans="1:33" s="531" customFormat="1" ht="9" customHeight="1">
      <c r="A8" s="1268" t="s">
        <v>352</v>
      </c>
      <c r="B8" s="1254" t="s">
        <v>353</v>
      </c>
      <c r="R8" s="951"/>
      <c r="S8" s="951"/>
      <c r="T8" s="951"/>
      <c r="U8" s="951"/>
      <c r="V8" s="951"/>
      <c r="W8" s="951"/>
      <c r="X8" s="951"/>
      <c r="Y8" s="951"/>
      <c r="Z8" s="951"/>
      <c r="AA8" s="951"/>
      <c r="AB8" s="951"/>
      <c r="AC8" s="951"/>
      <c r="AD8" s="951"/>
      <c r="AE8" s="951"/>
      <c r="AF8" s="951"/>
      <c r="AG8" s="951"/>
    </row>
    <row r="9" spans="1:33" s="531" customFormat="1">
      <c r="A9" s="2888" t="s">
        <v>9</v>
      </c>
      <c r="B9" s="2891" t="s">
        <v>10</v>
      </c>
      <c r="C9" s="2892"/>
      <c r="D9" s="2892"/>
      <c r="E9" s="2892"/>
      <c r="F9" s="2892"/>
      <c r="G9" s="2892"/>
      <c r="H9" s="2892"/>
      <c r="I9" s="2893"/>
      <c r="J9" s="2891" t="s">
        <v>11</v>
      </c>
      <c r="K9" s="2892"/>
      <c r="L9" s="2892"/>
      <c r="M9" s="2892"/>
      <c r="N9" s="2892"/>
      <c r="O9" s="2892"/>
      <c r="P9" s="2892"/>
      <c r="Q9" s="2893"/>
      <c r="R9" s="951"/>
      <c r="S9" s="951"/>
      <c r="T9" s="951"/>
      <c r="U9" s="951"/>
      <c r="V9" s="951"/>
      <c r="W9" s="951"/>
      <c r="X9" s="951"/>
      <c r="Y9" s="951"/>
      <c r="Z9" s="951"/>
      <c r="AA9" s="951"/>
      <c r="AB9" s="951"/>
      <c r="AC9" s="951"/>
      <c r="AD9" s="951"/>
      <c r="AE9" s="951"/>
      <c r="AF9" s="951"/>
      <c r="AG9" s="951"/>
    </row>
    <row r="10" spans="1:33" s="531" customFormat="1">
      <c r="A10" s="2889"/>
      <c r="B10" s="2886" t="s">
        <v>251</v>
      </c>
      <c r="C10" s="2887"/>
      <c r="D10" s="2887"/>
      <c r="E10" s="2894"/>
      <c r="F10" s="2886" t="s">
        <v>260</v>
      </c>
      <c r="G10" s="2097"/>
      <c r="H10" s="2097"/>
      <c r="I10" s="2098"/>
      <c r="J10" s="2886" t="s">
        <v>251</v>
      </c>
      <c r="K10" s="2887"/>
      <c r="L10" s="2887"/>
      <c r="M10" s="2894"/>
      <c r="N10" s="2886" t="s">
        <v>261</v>
      </c>
      <c r="O10" s="2097"/>
      <c r="P10" s="2097"/>
      <c r="Q10" s="2098"/>
      <c r="R10" s="951"/>
      <c r="S10" s="951"/>
      <c r="T10" s="951"/>
      <c r="U10" s="951"/>
      <c r="V10" s="951"/>
      <c r="W10" s="951"/>
      <c r="X10" s="951"/>
      <c r="Y10" s="951"/>
      <c r="Z10" s="951"/>
      <c r="AA10" s="951"/>
      <c r="AB10" s="951"/>
      <c r="AC10" s="951"/>
      <c r="AD10" s="951"/>
      <c r="AE10" s="951"/>
      <c r="AF10" s="951"/>
      <c r="AG10" s="951"/>
    </row>
    <row r="11" spans="1:33" s="531" customFormat="1">
      <c r="A11" s="2889"/>
      <c r="B11" s="2886" t="s">
        <v>14</v>
      </c>
      <c r="C11" s="2887"/>
      <c r="E11" s="537">
        <v>60</v>
      </c>
      <c r="F11" s="2886" t="s">
        <v>14</v>
      </c>
      <c r="G11" s="2887"/>
      <c r="H11" s="536"/>
      <c r="I11" s="537">
        <v>40</v>
      </c>
      <c r="J11" s="2886" t="s">
        <v>14</v>
      </c>
      <c r="K11" s="2887"/>
      <c r="L11" s="536"/>
      <c r="M11" s="537">
        <f>E11</f>
        <v>60</v>
      </c>
      <c r="N11" s="2886" t="s">
        <v>14</v>
      </c>
      <c r="O11" s="2887"/>
      <c r="P11" s="536"/>
      <c r="Q11" s="537">
        <v>40</v>
      </c>
      <c r="R11" s="951"/>
      <c r="S11" s="951"/>
      <c r="T11" s="951"/>
      <c r="U11" s="951"/>
      <c r="V11" s="951"/>
      <c r="W11" s="951"/>
      <c r="X11" s="951"/>
      <c r="Y11" s="951"/>
      <c r="Z11" s="951"/>
      <c r="AA11" s="951"/>
      <c r="AB11" s="951"/>
      <c r="AC11" s="951"/>
      <c r="AD11" s="951"/>
      <c r="AE11" s="951"/>
      <c r="AF11" s="951"/>
      <c r="AG11" s="951"/>
    </row>
    <row r="12" spans="1:33" s="539" customFormat="1" ht="35.25" customHeight="1">
      <c r="A12" s="2890"/>
      <c r="B12" s="538" t="s">
        <v>16</v>
      </c>
      <c r="C12" s="538" t="s">
        <v>17</v>
      </c>
      <c r="D12" s="538"/>
      <c r="E12" s="538" t="s">
        <v>18</v>
      </c>
      <c r="F12" s="538" t="s">
        <v>16</v>
      </c>
      <c r="G12" s="538" t="s">
        <v>17</v>
      </c>
      <c r="H12" s="538"/>
      <c r="I12" s="538" t="s">
        <v>18</v>
      </c>
      <c r="J12" s="538" t="s">
        <v>16</v>
      </c>
      <c r="K12" s="538" t="s">
        <v>17</v>
      </c>
      <c r="L12" s="538"/>
      <c r="M12" s="538" t="s">
        <v>18</v>
      </c>
      <c r="N12" s="538" t="s">
        <v>16</v>
      </c>
      <c r="O12" s="538" t="s">
        <v>17</v>
      </c>
      <c r="P12" s="538"/>
      <c r="Q12" s="538" t="s">
        <v>18</v>
      </c>
    </row>
    <row r="13" spans="1:33" s="541" customFormat="1" ht="11.25">
      <c r="A13" s="540">
        <v>1</v>
      </c>
      <c r="B13" s="540">
        <v>2</v>
      </c>
      <c r="C13" s="540">
        <v>3</v>
      </c>
      <c r="D13" s="540"/>
      <c r="E13" s="540">
        <v>4</v>
      </c>
      <c r="F13" s="540">
        <v>5</v>
      </c>
      <c r="G13" s="540">
        <v>6</v>
      </c>
      <c r="H13" s="540"/>
      <c r="I13" s="540">
        <v>7</v>
      </c>
      <c r="J13" s="540">
        <v>8</v>
      </c>
      <c r="K13" s="540">
        <v>9</v>
      </c>
      <c r="L13" s="540"/>
      <c r="M13" s="540">
        <v>10</v>
      </c>
      <c r="N13" s="540">
        <v>11</v>
      </c>
      <c r="O13" s="540">
        <v>12</v>
      </c>
      <c r="P13" s="540"/>
      <c r="Q13" s="540">
        <v>13</v>
      </c>
    </row>
    <row r="14" spans="1:33" s="539" customFormat="1" ht="15">
      <c r="A14" s="542">
        <v>0</v>
      </c>
      <c r="B14" s="779"/>
      <c r="C14" s="1658"/>
      <c r="D14" s="1658"/>
      <c r="E14" s="1659">
        <v>0</v>
      </c>
      <c r="F14" s="1648"/>
      <c r="G14" s="1658"/>
      <c r="H14" s="1658"/>
      <c r="I14" s="1659">
        <v>10.464</v>
      </c>
      <c r="J14" s="1648"/>
      <c r="K14" s="1658"/>
      <c r="L14" s="1658"/>
      <c r="M14" s="1659">
        <v>0</v>
      </c>
      <c r="N14" s="1648"/>
      <c r="O14" s="1658"/>
      <c r="P14" s="1658"/>
      <c r="Q14" s="1659">
        <v>4.3600000000000003</v>
      </c>
    </row>
    <row r="15" spans="1:33" s="1351" customFormat="1" ht="15">
      <c r="A15" s="1350">
        <v>1</v>
      </c>
      <c r="B15" s="779"/>
      <c r="C15" s="1658"/>
      <c r="D15" s="1658"/>
      <c r="E15" s="1659">
        <v>0</v>
      </c>
      <c r="F15" s="1648"/>
      <c r="G15" s="1658"/>
      <c r="H15" s="1658"/>
      <c r="I15" s="1538">
        <v>7.992</v>
      </c>
      <c r="J15" s="1648"/>
      <c r="K15" s="1658"/>
      <c r="L15" s="1658"/>
      <c r="M15" s="1659">
        <v>0</v>
      </c>
      <c r="N15" s="1648"/>
      <c r="O15" s="1658"/>
      <c r="P15" s="1658"/>
      <c r="Q15" s="1538">
        <v>4.1760000000000002</v>
      </c>
    </row>
    <row r="16" spans="1:33" s="539" customFormat="1" ht="15">
      <c r="A16" s="542">
        <v>2</v>
      </c>
      <c r="B16" s="779"/>
      <c r="C16" s="1658"/>
      <c r="D16" s="1658"/>
      <c r="E16" s="1659">
        <v>0</v>
      </c>
      <c r="F16" s="1648"/>
      <c r="G16" s="1658"/>
      <c r="H16" s="1658"/>
      <c r="I16" s="1538">
        <v>7.2240000000000002</v>
      </c>
      <c r="J16" s="1648"/>
      <c r="K16" s="1658"/>
      <c r="L16" s="1658"/>
      <c r="M16" s="1659">
        <v>0</v>
      </c>
      <c r="N16" s="1648"/>
      <c r="O16" s="1658"/>
      <c r="P16" s="1658"/>
      <c r="Q16" s="1538">
        <v>3.944</v>
      </c>
    </row>
    <row r="17" spans="1:17" s="539" customFormat="1" ht="15">
      <c r="A17" s="542">
        <v>3</v>
      </c>
      <c r="B17" s="779"/>
      <c r="C17" s="1658"/>
      <c r="D17" s="1658"/>
      <c r="E17" s="1659">
        <v>0</v>
      </c>
      <c r="F17" s="1648"/>
      <c r="G17" s="1658"/>
      <c r="H17" s="1658"/>
      <c r="I17" s="1538">
        <v>6.96</v>
      </c>
      <c r="J17" s="1648"/>
      <c r="K17" s="1658"/>
      <c r="L17" s="1658"/>
      <c r="M17" s="1659">
        <v>0</v>
      </c>
      <c r="N17" s="1648"/>
      <c r="O17" s="1658"/>
      <c r="P17" s="1658"/>
      <c r="Q17" s="1538">
        <v>3.64</v>
      </c>
    </row>
    <row r="18" spans="1:17" s="539" customFormat="1" ht="15">
      <c r="A18" s="542">
        <v>4</v>
      </c>
      <c r="B18" s="779"/>
      <c r="C18" s="1658"/>
      <c r="D18" s="1658"/>
      <c r="E18" s="1659">
        <v>0</v>
      </c>
      <c r="F18" s="1648"/>
      <c r="G18" s="1658"/>
      <c r="H18" s="1658"/>
      <c r="I18" s="1538">
        <v>6.976</v>
      </c>
      <c r="J18" s="1648"/>
      <c r="K18" s="1658"/>
      <c r="L18" s="1658"/>
      <c r="M18" s="1659">
        <v>0</v>
      </c>
      <c r="N18" s="1648"/>
      <c r="O18" s="1658"/>
      <c r="P18" s="1658"/>
      <c r="Q18" s="1538">
        <v>3.5760000000000001</v>
      </c>
    </row>
    <row r="19" spans="1:17" s="539" customFormat="1" ht="15">
      <c r="A19" s="542">
        <v>5</v>
      </c>
      <c r="B19" s="779"/>
      <c r="C19" s="1658"/>
      <c r="D19" s="1658"/>
      <c r="E19" s="1659">
        <v>0</v>
      </c>
      <c r="F19" s="1648"/>
      <c r="G19" s="1658"/>
      <c r="H19" s="1658"/>
      <c r="I19" s="1538">
        <v>7.2960000000000003</v>
      </c>
      <c r="J19" s="1648"/>
      <c r="K19" s="1658"/>
      <c r="L19" s="1658"/>
      <c r="M19" s="1659">
        <v>0</v>
      </c>
      <c r="N19" s="1648"/>
      <c r="O19" s="1658"/>
      <c r="P19" s="1658"/>
      <c r="Q19" s="1538">
        <v>3.6880000000000002</v>
      </c>
    </row>
    <row r="20" spans="1:17" s="539" customFormat="1" ht="15">
      <c r="A20" s="542">
        <v>6</v>
      </c>
      <c r="B20" s="779"/>
      <c r="C20" s="1658"/>
      <c r="D20" s="1658"/>
      <c r="E20" s="1659">
        <v>0</v>
      </c>
      <c r="F20" s="1648"/>
      <c r="G20" s="1658"/>
      <c r="H20" s="1658"/>
      <c r="I20" s="1538">
        <v>7.1760000000000002</v>
      </c>
      <c r="J20" s="1648"/>
      <c r="K20" s="1658"/>
      <c r="L20" s="1658"/>
      <c r="M20" s="1659">
        <v>0</v>
      </c>
      <c r="N20" s="1648"/>
      <c r="O20" s="1658"/>
      <c r="P20" s="1658"/>
      <c r="Q20" s="1538">
        <v>4.12</v>
      </c>
    </row>
    <row r="21" spans="1:17" s="539" customFormat="1" ht="15">
      <c r="A21" s="542">
        <v>7</v>
      </c>
      <c r="B21" s="779"/>
      <c r="C21" s="1658"/>
      <c r="D21" s="1658"/>
      <c r="E21" s="1659">
        <v>0</v>
      </c>
      <c r="F21" s="1648"/>
      <c r="G21" s="1658"/>
      <c r="H21" s="1658"/>
      <c r="I21" s="1538">
        <v>9.1760000000000002</v>
      </c>
      <c r="J21" s="1648"/>
      <c r="K21" s="1658"/>
      <c r="L21" s="1658"/>
      <c r="M21" s="1659">
        <v>0</v>
      </c>
      <c r="N21" s="1648"/>
      <c r="O21" s="1658"/>
      <c r="P21" s="1658"/>
      <c r="Q21" s="1538">
        <v>4.2160000000000002</v>
      </c>
    </row>
    <row r="22" spans="1:17" s="539" customFormat="1" ht="15">
      <c r="A22" s="542">
        <v>8</v>
      </c>
      <c r="B22" s="779"/>
      <c r="C22" s="1658"/>
      <c r="D22" s="1658"/>
      <c r="E22" s="1659">
        <v>0</v>
      </c>
      <c r="F22" s="1648"/>
      <c r="G22" s="1658"/>
      <c r="H22" s="1658"/>
      <c r="I22" s="1538">
        <v>11.728</v>
      </c>
      <c r="J22" s="1648"/>
      <c r="K22" s="1658"/>
      <c r="L22" s="1658"/>
      <c r="M22" s="1659">
        <v>0</v>
      </c>
      <c r="N22" s="1648"/>
      <c r="O22" s="1658"/>
      <c r="P22" s="1658"/>
      <c r="Q22" s="1538">
        <v>3.456</v>
      </c>
    </row>
    <row r="23" spans="1:17" s="539" customFormat="1" ht="15">
      <c r="A23" s="542">
        <v>9</v>
      </c>
      <c r="B23" s="779"/>
      <c r="C23" s="1658"/>
      <c r="D23" s="1658"/>
      <c r="E23" s="1659">
        <v>0</v>
      </c>
      <c r="F23" s="1648"/>
      <c r="G23" s="1658"/>
      <c r="H23" s="1658"/>
      <c r="I23" s="1538">
        <v>13.391999999999999</v>
      </c>
      <c r="J23" s="1648"/>
      <c r="K23" s="1658"/>
      <c r="L23" s="1658"/>
      <c r="M23" s="1659">
        <v>0</v>
      </c>
      <c r="N23" s="1648"/>
      <c r="O23" s="1658"/>
      <c r="P23" s="1658"/>
      <c r="Q23" s="1538">
        <v>4.5279999999999996</v>
      </c>
    </row>
    <row r="24" spans="1:17" s="539" customFormat="1" ht="15">
      <c r="A24" s="542">
        <v>10</v>
      </c>
      <c r="B24" s="779"/>
      <c r="C24" s="1658"/>
      <c r="D24" s="1658"/>
      <c r="E24" s="1659">
        <v>0</v>
      </c>
      <c r="F24" s="1648"/>
      <c r="G24" s="1658"/>
      <c r="H24" s="1658"/>
      <c r="I24" s="1538">
        <v>16.832000000000001</v>
      </c>
      <c r="J24" s="1648"/>
      <c r="K24" s="1658"/>
      <c r="L24" s="1658"/>
      <c r="M24" s="1659">
        <v>0</v>
      </c>
      <c r="N24" s="1648"/>
      <c r="O24" s="1658"/>
      <c r="P24" s="1658"/>
      <c r="Q24" s="1538">
        <v>5.5039999999999996</v>
      </c>
    </row>
    <row r="25" spans="1:17" s="539" customFormat="1" ht="15">
      <c r="A25" s="542">
        <v>11</v>
      </c>
      <c r="B25" s="779"/>
      <c r="C25" s="1658"/>
      <c r="D25" s="1658"/>
      <c r="E25" s="1659">
        <v>0</v>
      </c>
      <c r="F25" s="1648"/>
      <c r="G25" s="1658"/>
      <c r="H25" s="1658"/>
      <c r="I25" s="1538">
        <v>16.616</v>
      </c>
      <c r="J25" s="1648"/>
      <c r="K25" s="1658"/>
      <c r="L25" s="1658"/>
      <c r="M25" s="1659">
        <v>0</v>
      </c>
      <c r="N25" s="1648"/>
      <c r="O25" s="1658"/>
      <c r="P25" s="1658"/>
      <c r="Q25" s="1538">
        <v>5.5279999999999996</v>
      </c>
    </row>
    <row r="26" spans="1:17" s="539" customFormat="1" ht="15">
      <c r="A26" s="542">
        <v>12</v>
      </c>
      <c r="B26" s="779"/>
      <c r="C26" s="1658"/>
      <c r="D26" s="1658"/>
      <c r="E26" s="1659">
        <v>0</v>
      </c>
      <c r="F26" s="1648"/>
      <c r="G26" s="1658"/>
      <c r="H26" s="1658"/>
      <c r="I26" s="1538">
        <v>12.552</v>
      </c>
      <c r="J26" s="1648"/>
      <c r="K26" s="1658"/>
      <c r="L26" s="1658"/>
      <c r="M26" s="1659">
        <v>0</v>
      </c>
      <c r="N26" s="1648"/>
      <c r="O26" s="1658"/>
      <c r="P26" s="1658"/>
      <c r="Q26" s="1538">
        <v>5.0640000000000001</v>
      </c>
    </row>
    <row r="27" spans="1:17" s="539" customFormat="1" ht="15">
      <c r="A27" s="542">
        <v>13</v>
      </c>
      <c r="B27" s="779"/>
      <c r="C27" s="1658"/>
      <c r="D27" s="1658"/>
      <c r="E27" s="1659">
        <v>0</v>
      </c>
      <c r="F27" s="1648"/>
      <c r="G27" s="1658"/>
      <c r="H27" s="1658"/>
      <c r="I27" s="1538">
        <v>13.92</v>
      </c>
      <c r="J27" s="1648"/>
      <c r="K27" s="1658"/>
      <c r="L27" s="1658"/>
      <c r="M27" s="1659">
        <v>0</v>
      </c>
      <c r="N27" s="1648"/>
      <c r="O27" s="1658"/>
      <c r="P27" s="1658"/>
      <c r="Q27" s="1538">
        <v>5.3360000000000003</v>
      </c>
    </row>
    <row r="28" spans="1:17" s="539" customFormat="1" ht="15">
      <c r="A28" s="542">
        <v>14</v>
      </c>
      <c r="B28" s="779"/>
      <c r="C28" s="1658"/>
      <c r="D28" s="1658"/>
      <c r="E28" s="1659">
        <v>0</v>
      </c>
      <c r="F28" s="1648"/>
      <c r="G28" s="1658"/>
      <c r="H28" s="1658"/>
      <c r="I28" s="1538">
        <v>11.912000000000001</v>
      </c>
      <c r="J28" s="1648"/>
      <c r="K28" s="1658"/>
      <c r="L28" s="1658"/>
      <c r="M28" s="1659">
        <v>0</v>
      </c>
      <c r="N28" s="1648"/>
      <c r="O28" s="1658"/>
      <c r="P28" s="1658"/>
      <c r="Q28" s="1538">
        <v>4.5039999999999996</v>
      </c>
    </row>
    <row r="29" spans="1:17" s="539" customFormat="1" ht="15">
      <c r="A29" s="542">
        <v>15</v>
      </c>
      <c r="B29" s="779"/>
      <c r="C29" s="1658"/>
      <c r="D29" s="1658"/>
      <c r="E29" s="1659">
        <v>0</v>
      </c>
      <c r="F29" s="1648"/>
      <c r="G29" s="1658"/>
      <c r="H29" s="1658"/>
      <c r="I29" s="1538">
        <v>13.896000000000001</v>
      </c>
      <c r="J29" s="1648"/>
      <c r="K29" s="1658"/>
      <c r="L29" s="1658"/>
      <c r="M29" s="1659">
        <v>0</v>
      </c>
      <c r="N29" s="1648"/>
      <c r="O29" s="1658"/>
      <c r="P29" s="1658"/>
      <c r="Q29" s="1538">
        <v>5.4160000000000004</v>
      </c>
    </row>
    <row r="30" spans="1:17" s="539" customFormat="1" ht="15">
      <c r="A30" s="542">
        <v>16</v>
      </c>
      <c r="B30" s="779"/>
      <c r="C30" s="1658"/>
      <c r="D30" s="1658"/>
      <c r="E30" s="1659">
        <v>0</v>
      </c>
      <c r="F30" s="1648"/>
      <c r="G30" s="1658"/>
      <c r="H30" s="1658"/>
      <c r="I30" s="1538">
        <v>10.72</v>
      </c>
      <c r="J30" s="1648"/>
      <c r="K30" s="1658"/>
      <c r="L30" s="1658"/>
      <c r="M30" s="1659">
        <v>0</v>
      </c>
      <c r="N30" s="1648"/>
      <c r="O30" s="1658"/>
      <c r="P30" s="1658"/>
      <c r="Q30" s="1538">
        <v>5.2640000000000002</v>
      </c>
    </row>
    <row r="31" spans="1:17" s="543" customFormat="1" ht="15">
      <c r="A31" s="542">
        <v>17</v>
      </c>
      <c r="B31" s="779"/>
      <c r="C31" s="1658"/>
      <c r="D31" s="1658"/>
      <c r="E31" s="1659">
        <v>0</v>
      </c>
      <c r="F31" s="1648"/>
      <c r="G31" s="1658"/>
      <c r="H31" s="1658"/>
      <c r="I31" s="1538">
        <v>12.263999999999999</v>
      </c>
      <c r="J31" s="1648"/>
      <c r="K31" s="1658"/>
      <c r="L31" s="1658"/>
      <c r="M31" s="1659">
        <v>0</v>
      </c>
      <c r="N31" s="1648"/>
      <c r="O31" s="1658"/>
      <c r="P31" s="1658"/>
      <c r="Q31" s="1538">
        <v>5.032</v>
      </c>
    </row>
    <row r="32" spans="1:17" s="543" customFormat="1" ht="15">
      <c r="A32" s="542">
        <v>18</v>
      </c>
      <c r="B32" s="779"/>
      <c r="C32" s="1658"/>
      <c r="D32" s="1658"/>
      <c r="E32" s="1659">
        <v>0</v>
      </c>
      <c r="F32" s="1648"/>
      <c r="G32" s="1658"/>
      <c r="H32" s="1658"/>
      <c r="I32" s="1538">
        <v>11.648</v>
      </c>
      <c r="J32" s="1648"/>
      <c r="K32" s="1658"/>
      <c r="L32" s="1658"/>
      <c r="M32" s="1659">
        <v>0</v>
      </c>
      <c r="N32" s="1648"/>
      <c r="O32" s="1658"/>
      <c r="P32" s="1658"/>
      <c r="Q32" s="1538">
        <v>4.5279999999999996</v>
      </c>
    </row>
    <row r="33" spans="1:33" s="543" customFormat="1" ht="15">
      <c r="A33" s="542">
        <v>19</v>
      </c>
      <c r="B33" s="779"/>
      <c r="C33" s="1658"/>
      <c r="D33" s="1658"/>
      <c r="E33" s="1659">
        <v>0</v>
      </c>
      <c r="F33" s="1648"/>
      <c r="G33" s="1658"/>
      <c r="H33" s="1658"/>
      <c r="I33" s="1538">
        <v>12.656000000000001</v>
      </c>
      <c r="J33" s="1648"/>
      <c r="K33" s="1658"/>
      <c r="L33" s="1658"/>
      <c r="M33" s="1659">
        <v>0</v>
      </c>
      <c r="N33" s="1648"/>
      <c r="O33" s="1658"/>
      <c r="P33" s="1658"/>
      <c r="Q33" s="1538">
        <v>4.5919999999999996</v>
      </c>
    </row>
    <row r="34" spans="1:33" s="543" customFormat="1" ht="15">
      <c r="A34" s="542">
        <v>20</v>
      </c>
      <c r="B34" s="779"/>
      <c r="C34" s="1658"/>
      <c r="D34" s="1658"/>
      <c r="E34" s="1659">
        <v>0</v>
      </c>
      <c r="F34" s="1648"/>
      <c r="G34" s="1658"/>
      <c r="H34" s="1658"/>
      <c r="I34" s="1538">
        <v>12.96</v>
      </c>
      <c r="J34" s="1648"/>
      <c r="K34" s="1658"/>
      <c r="L34" s="1658"/>
      <c r="M34" s="1659">
        <v>0</v>
      </c>
      <c r="N34" s="1648"/>
      <c r="O34" s="1658"/>
      <c r="P34" s="1658"/>
      <c r="Q34" s="1538">
        <v>4.4720000000000004</v>
      </c>
    </row>
    <row r="35" spans="1:33" s="543" customFormat="1" ht="15">
      <c r="A35" s="542">
        <v>21</v>
      </c>
      <c r="B35" s="779"/>
      <c r="C35" s="1658"/>
      <c r="D35" s="1658"/>
      <c r="E35" s="1659">
        <v>0</v>
      </c>
      <c r="F35" s="1648"/>
      <c r="G35" s="1658"/>
      <c r="H35" s="1658"/>
      <c r="I35" s="1538">
        <v>12.648</v>
      </c>
      <c r="J35" s="1648"/>
      <c r="K35" s="1658"/>
      <c r="L35" s="1658"/>
      <c r="M35" s="1659">
        <v>0</v>
      </c>
      <c r="N35" s="1648"/>
      <c r="O35" s="1658"/>
      <c r="P35" s="1658"/>
      <c r="Q35" s="1538">
        <v>4.84</v>
      </c>
    </row>
    <row r="36" spans="1:33" s="543" customFormat="1" ht="15">
      <c r="A36" s="542">
        <v>22</v>
      </c>
      <c r="B36" s="779"/>
      <c r="C36" s="1658"/>
      <c r="D36" s="1658"/>
      <c r="E36" s="1659">
        <v>0</v>
      </c>
      <c r="F36" s="1648"/>
      <c r="G36" s="1658"/>
      <c r="H36" s="1658"/>
      <c r="I36" s="1538">
        <v>12.023999999999999</v>
      </c>
      <c r="J36" s="1648"/>
      <c r="K36" s="1658"/>
      <c r="L36" s="1658"/>
      <c r="M36" s="1659">
        <v>0</v>
      </c>
      <c r="N36" s="1648"/>
      <c r="O36" s="1658"/>
      <c r="P36" s="1658"/>
      <c r="Q36" s="1538">
        <v>4.68</v>
      </c>
    </row>
    <row r="37" spans="1:33" s="543" customFormat="1" ht="15">
      <c r="A37" s="542">
        <v>23</v>
      </c>
      <c r="B37" s="810"/>
      <c r="C37" s="1658"/>
      <c r="D37" s="1658"/>
      <c r="E37" s="1659">
        <v>0</v>
      </c>
      <c r="F37" s="1648"/>
      <c r="G37" s="1658"/>
      <c r="H37" s="1658"/>
      <c r="I37" s="1538">
        <v>11.992000000000001</v>
      </c>
      <c r="J37" s="1648"/>
      <c r="K37" s="1658"/>
      <c r="L37" s="1658"/>
      <c r="M37" s="1659">
        <v>0</v>
      </c>
      <c r="N37" s="1648"/>
      <c r="O37" s="1658"/>
      <c r="P37" s="1658"/>
      <c r="Q37" s="1538">
        <v>4.7039999999999997</v>
      </c>
    </row>
    <row r="38" spans="1:33" s="543" customFormat="1" ht="15">
      <c r="A38" s="542" t="s">
        <v>19</v>
      </c>
      <c r="B38" s="794"/>
      <c r="C38" s="1658"/>
      <c r="D38" s="1658"/>
      <c r="E38" s="1660">
        <f>SUM(E14:E37)</f>
        <v>0</v>
      </c>
      <c r="F38" s="1658"/>
      <c r="G38" s="1658"/>
      <c r="H38" s="1658"/>
      <c r="I38" s="1660">
        <f>SUM(I14:I37)</f>
        <v>271.02400000000006</v>
      </c>
      <c r="J38" s="1658"/>
      <c r="K38" s="1658"/>
      <c r="L38" s="1658"/>
      <c r="M38" s="1660">
        <f>SUM(M14:M37)</f>
        <v>0</v>
      </c>
      <c r="N38" s="1658"/>
      <c r="O38" s="1658"/>
      <c r="P38" s="1658"/>
      <c r="Q38" s="1660">
        <f>SUM(Q14:Q37)</f>
        <v>109.16799999999999</v>
      </c>
    </row>
    <row r="39" spans="1:33" s="531" customFormat="1" ht="12.75" customHeight="1">
      <c r="A39" s="531" t="s">
        <v>20</v>
      </c>
      <c r="R39" s="951"/>
      <c r="S39" s="951"/>
      <c r="T39" s="951"/>
      <c r="U39" s="951"/>
      <c r="V39" s="951"/>
      <c r="W39" s="951"/>
      <c r="X39" s="951"/>
      <c r="Y39" s="951"/>
      <c r="Z39" s="951"/>
      <c r="AA39" s="951"/>
      <c r="AB39" s="951"/>
      <c r="AC39" s="951"/>
      <c r="AD39" s="951"/>
      <c r="AE39" s="951"/>
      <c r="AF39" s="951"/>
      <c r="AG39" s="951"/>
    </row>
    <row r="40" spans="1:33" s="531" customFormat="1" ht="12.75" customHeight="1">
      <c r="A40" s="531" t="s">
        <v>21</v>
      </c>
      <c r="R40" s="951"/>
      <c r="S40" s="951"/>
      <c r="T40" s="951"/>
      <c r="U40" s="951"/>
      <c r="V40" s="951"/>
      <c r="W40" s="951"/>
      <c r="X40" s="951"/>
      <c r="Y40" s="951"/>
      <c r="Z40" s="951"/>
      <c r="AA40" s="951"/>
      <c r="AB40" s="951"/>
      <c r="AC40" s="951"/>
      <c r="AD40" s="951"/>
      <c r="AE40" s="951"/>
      <c r="AF40" s="951"/>
      <c r="AG40" s="951"/>
    </row>
    <row r="41" spans="1:33">
      <c r="A41" s="531" t="s">
        <v>563</v>
      </c>
      <c r="K41" s="531"/>
      <c r="L41" s="531"/>
      <c r="M41" s="531"/>
      <c r="N41" s="531"/>
      <c r="O41" s="531"/>
      <c r="P41" s="531"/>
      <c r="Q41" s="531"/>
      <c r="R41" s="952"/>
      <c r="S41" s="952"/>
      <c r="T41" s="952"/>
      <c r="U41" s="952"/>
      <c r="V41" s="952"/>
      <c r="W41" s="952"/>
      <c r="X41" s="952"/>
      <c r="Y41" s="952"/>
      <c r="Z41" s="952"/>
      <c r="AA41" s="952"/>
      <c r="AB41" s="952"/>
      <c r="AC41" s="952"/>
      <c r="AD41" s="952"/>
      <c r="AE41" s="952"/>
      <c r="AF41" s="952"/>
      <c r="AG41" s="952"/>
    </row>
    <row r="42" spans="1:33">
      <c r="A42" s="531" t="s">
        <v>23</v>
      </c>
      <c r="R42" s="952"/>
      <c r="S42" s="952"/>
      <c r="T42" s="952"/>
      <c r="U42" s="952"/>
      <c r="V42" s="952"/>
      <c r="W42" s="952"/>
      <c r="X42" s="952"/>
      <c r="Y42" s="952"/>
      <c r="Z42" s="952"/>
      <c r="AA42" s="952"/>
      <c r="AB42" s="952"/>
      <c r="AC42" s="952"/>
      <c r="AD42" s="952"/>
      <c r="AE42" s="952"/>
      <c r="AF42" s="952"/>
      <c r="AG42" s="952"/>
    </row>
    <row r="43" spans="1:33">
      <c r="R43" s="952"/>
      <c r="S43" s="952"/>
      <c r="T43" s="952"/>
      <c r="U43" s="952"/>
      <c r="V43" s="952"/>
      <c r="W43" s="952"/>
      <c r="X43" s="952"/>
      <c r="Y43" s="952"/>
      <c r="Z43" s="952"/>
      <c r="AA43" s="952"/>
      <c r="AB43" s="952"/>
      <c r="AC43" s="952"/>
      <c r="AD43" s="952"/>
      <c r="AE43" s="952"/>
      <c r="AF43" s="952"/>
      <c r="AG43" s="952"/>
    </row>
  </sheetData>
  <mergeCells count="19">
    <mergeCell ref="B1:F1"/>
    <mergeCell ref="B2:F2"/>
    <mergeCell ref="A6:Q6"/>
    <mergeCell ref="A7:Q7"/>
    <mergeCell ref="N2:Q2"/>
    <mergeCell ref="B4:C4"/>
    <mergeCell ref="B3:C3"/>
    <mergeCell ref="B5:C5"/>
    <mergeCell ref="J11:K11"/>
    <mergeCell ref="N11:O11"/>
    <mergeCell ref="A9:A12"/>
    <mergeCell ref="B9:I9"/>
    <mergeCell ref="B11:C11"/>
    <mergeCell ref="F11:G11"/>
    <mergeCell ref="J9:Q9"/>
    <mergeCell ref="B10:E10"/>
    <mergeCell ref="F10:I10"/>
    <mergeCell ref="J10:M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>
    <tabColor rgb="FF92D050"/>
  </sheetPr>
  <dimension ref="A1:AG43"/>
  <sheetViews>
    <sheetView zoomScaleNormal="100" workbookViewId="0">
      <selection activeCell="V20" sqref="V20"/>
    </sheetView>
  </sheetViews>
  <sheetFormatPr defaultColWidth="9.140625" defaultRowHeight="12.75"/>
  <cols>
    <col min="1" max="1" width="5.42578125" style="556" customWidth="1"/>
    <col min="2" max="3" width="11.28515625" style="556" customWidth="1"/>
    <col min="4" max="4" width="11.28515625" style="556" hidden="1" customWidth="1"/>
    <col min="5" max="7" width="11.28515625" style="556" customWidth="1"/>
    <col min="8" max="8" width="11.28515625" style="556" hidden="1" customWidth="1"/>
    <col min="9" max="11" width="11.28515625" style="556" customWidth="1"/>
    <col min="12" max="12" width="11.28515625" style="556" hidden="1" customWidth="1"/>
    <col min="13" max="15" width="11.28515625" style="556" customWidth="1"/>
    <col min="16" max="16" width="11.28515625" style="556" hidden="1" customWidth="1"/>
    <col min="17" max="17" width="11.28515625" style="556" customWidth="1"/>
    <col min="18" max="16384" width="9.140625" style="556"/>
  </cols>
  <sheetData>
    <row r="1" spans="1:33" s="545" customFormat="1" ht="18.75" customHeight="1">
      <c r="B1" s="2904" t="s">
        <v>405</v>
      </c>
      <c r="C1" s="2083"/>
      <c r="D1" s="2083"/>
      <c r="E1" s="2083"/>
      <c r="F1" s="2083"/>
      <c r="J1" s="799" t="s">
        <v>171</v>
      </c>
      <c r="N1" s="2908" t="s">
        <v>125</v>
      </c>
      <c r="O1" s="2908"/>
      <c r="P1" s="2908"/>
      <c r="Q1" s="2908"/>
      <c r="R1" s="949"/>
      <c r="S1" s="949"/>
      <c r="T1" s="949"/>
      <c r="U1" s="949"/>
      <c r="V1" s="949"/>
      <c r="W1" s="949"/>
      <c r="X1" s="949"/>
      <c r="Y1" s="949"/>
      <c r="Z1" s="949"/>
      <c r="AA1" s="949"/>
      <c r="AB1" s="949"/>
      <c r="AC1" s="949"/>
      <c r="AD1" s="949"/>
      <c r="AE1" s="949"/>
      <c r="AF1" s="949"/>
      <c r="AG1" s="949"/>
    </row>
    <row r="2" spans="1:33" s="545" customFormat="1" ht="10.5" customHeight="1">
      <c r="B2" s="2905" t="s">
        <v>1</v>
      </c>
      <c r="C2" s="2090"/>
      <c r="D2" s="2090"/>
      <c r="E2" s="2090"/>
      <c r="F2" s="2090"/>
      <c r="N2" s="2905" t="s">
        <v>2</v>
      </c>
      <c r="O2" s="2909"/>
      <c r="P2" s="2909"/>
      <c r="Q2" s="2909"/>
      <c r="R2" s="949"/>
      <c r="S2" s="949"/>
      <c r="T2" s="949"/>
      <c r="U2" s="949"/>
      <c r="V2" s="949"/>
      <c r="W2" s="949"/>
      <c r="X2" s="949"/>
      <c r="Y2" s="949"/>
      <c r="Z2" s="949"/>
      <c r="AA2" s="949"/>
      <c r="AB2" s="949"/>
      <c r="AC2" s="949"/>
      <c r="AD2" s="949"/>
      <c r="AE2" s="949"/>
      <c r="AF2" s="949"/>
      <c r="AG2" s="949"/>
    </row>
    <row r="3" spans="1:33" s="545" customFormat="1" ht="13.5" customHeight="1">
      <c r="B3" s="2910" t="s">
        <v>126</v>
      </c>
      <c r="C3" s="2910"/>
      <c r="N3" s="545" t="s">
        <v>3</v>
      </c>
      <c r="R3" s="949"/>
      <c r="S3" s="949"/>
      <c r="T3" s="949"/>
      <c r="U3" s="949"/>
      <c r="V3" s="949"/>
      <c r="W3" s="949"/>
      <c r="X3" s="949"/>
      <c r="Y3" s="949"/>
      <c r="Z3" s="949"/>
      <c r="AA3" s="949"/>
      <c r="AB3" s="949"/>
      <c r="AC3" s="949"/>
      <c r="AD3" s="949"/>
      <c r="AE3" s="949"/>
      <c r="AF3" s="949"/>
      <c r="AG3" s="949"/>
    </row>
    <row r="4" spans="1:33" s="545" customFormat="1" ht="15" customHeight="1">
      <c r="B4" s="2912" t="s">
        <v>4</v>
      </c>
      <c r="C4" s="2083"/>
      <c r="D4" s="547"/>
      <c r="E4" s="949"/>
      <c r="F4" s="949"/>
      <c r="G4" s="949"/>
      <c r="H4" s="949"/>
      <c r="I4" s="915" t="s">
        <v>5</v>
      </c>
      <c r="J4" s="546"/>
      <c r="K4" s="546"/>
      <c r="L4" s="546"/>
      <c r="R4" s="949"/>
      <c r="S4" s="949"/>
      <c r="T4" s="949"/>
      <c r="U4" s="949"/>
      <c r="V4" s="949"/>
      <c r="W4" s="949"/>
      <c r="X4" s="949"/>
      <c r="Y4" s="949"/>
      <c r="Z4" s="949"/>
      <c r="AA4" s="949"/>
      <c r="AB4" s="949"/>
      <c r="AC4" s="949"/>
      <c r="AD4" s="949"/>
      <c r="AE4" s="949"/>
      <c r="AF4" s="949"/>
      <c r="AG4" s="949"/>
    </row>
    <row r="5" spans="1:33" s="545" customFormat="1" ht="9.75" customHeight="1">
      <c r="B5" s="2911" t="s">
        <v>7</v>
      </c>
      <c r="C5" s="2081"/>
      <c r="D5" s="546"/>
      <c r="E5" s="546"/>
      <c r="R5" s="949"/>
      <c r="S5" s="949"/>
      <c r="T5" s="949"/>
      <c r="U5" s="949"/>
      <c r="V5" s="949"/>
      <c r="W5" s="949"/>
      <c r="X5" s="949"/>
      <c r="Y5" s="949"/>
      <c r="Z5" s="949"/>
      <c r="AA5" s="949"/>
      <c r="AB5" s="949"/>
      <c r="AC5" s="949"/>
      <c r="AD5" s="949"/>
      <c r="AE5" s="949"/>
      <c r="AF5" s="949"/>
      <c r="AG5" s="949"/>
    </row>
    <row r="6" spans="1:33" s="545" customFormat="1" ht="12" customHeight="1">
      <c r="A6" s="2906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49"/>
      <c r="S6" s="949"/>
      <c r="T6" s="949"/>
      <c r="U6" s="949"/>
      <c r="V6" s="949"/>
      <c r="W6" s="949"/>
      <c r="X6" s="949"/>
      <c r="Y6" s="949"/>
      <c r="Z6" s="949"/>
      <c r="AA6" s="949"/>
      <c r="AB6" s="949"/>
      <c r="AC6" s="949"/>
      <c r="AD6" s="949"/>
      <c r="AE6" s="949"/>
      <c r="AF6" s="949"/>
      <c r="AG6" s="949"/>
    </row>
    <row r="7" spans="1:33" s="545" customFormat="1" ht="15.75">
      <c r="A7" s="2907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49"/>
      <c r="S7" s="949"/>
      <c r="T7" s="949"/>
      <c r="U7" s="949"/>
      <c r="V7" s="949"/>
      <c r="W7" s="949"/>
      <c r="X7" s="949"/>
      <c r="Y7" s="949"/>
      <c r="Z7" s="949"/>
      <c r="AA7" s="949"/>
      <c r="AB7" s="949"/>
      <c r="AC7" s="949"/>
      <c r="AD7" s="949"/>
      <c r="AE7" s="949"/>
      <c r="AF7" s="949"/>
      <c r="AG7" s="949"/>
    </row>
    <row r="8" spans="1:33" s="545" customFormat="1" ht="9" customHeight="1">
      <c r="A8" s="1268">
        <v>1643</v>
      </c>
      <c r="B8" s="1276"/>
      <c r="R8" s="949"/>
      <c r="S8" s="949"/>
      <c r="T8" s="949"/>
      <c r="U8" s="949"/>
      <c r="V8" s="949"/>
      <c r="W8" s="949"/>
      <c r="X8" s="949"/>
      <c r="Y8" s="949"/>
      <c r="Z8" s="949"/>
      <c r="AA8" s="949"/>
      <c r="AB8" s="949"/>
      <c r="AC8" s="949"/>
      <c r="AD8" s="949"/>
      <c r="AE8" s="949"/>
      <c r="AF8" s="949"/>
      <c r="AG8" s="949"/>
    </row>
    <row r="9" spans="1:33" s="545" customFormat="1">
      <c r="A9" s="2895" t="s">
        <v>9</v>
      </c>
      <c r="B9" s="2898" t="s">
        <v>10</v>
      </c>
      <c r="C9" s="2899"/>
      <c r="D9" s="2899"/>
      <c r="E9" s="2899"/>
      <c r="F9" s="2899"/>
      <c r="G9" s="2899"/>
      <c r="H9" s="2899"/>
      <c r="I9" s="2900"/>
      <c r="J9" s="2898" t="s">
        <v>11</v>
      </c>
      <c r="K9" s="2899"/>
      <c r="L9" s="2899"/>
      <c r="M9" s="2899"/>
      <c r="N9" s="2899"/>
      <c r="O9" s="2899"/>
      <c r="P9" s="2899"/>
      <c r="Q9" s="2900"/>
      <c r="R9" s="949"/>
      <c r="S9" s="949"/>
      <c r="T9" s="949"/>
      <c r="U9" s="949"/>
      <c r="V9" s="949"/>
      <c r="W9" s="949"/>
      <c r="X9" s="949"/>
      <c r="Y9" s="949"/>
      <c r="Z9" s="949"/>
      <c r="AA9" s="949"/>
      <c r="AB9" s="949"/>
      <c r="AC9" s="949"/>
      <c r="AD9" s="949"/>
      <c r="AE9" s="949"/>
      <c r="AF9" s="949"/>
      <c r="AG9" s="949"/>
    </row>
    <row r="10" spans="1:33" s="545" customFormat="1">
      <c r="A10" s="2896"/>
      <c r="B10" s="2901" t="s">
        <v>127</v>
      </c>
      <c r="C10" s="2902"/>
      <c r="D10" s="2902"/>
      <c r="E10" s="2903"/>
      <c r="F10" s="2901"/>
      <c r="G10" s="2097"/>
      <c r="H10" s="2097"/>
      <c r="I10" s="2098"/>
      <c r="J10" s="2901" t="s">
        <v>127</v>
      </c>
      <c r="K10" s="2902"/>
      <c r="L10" s="2902"/>
      <c r="M10" s="2903"/>
      <c r="N10" s="2901"/>
      <c r="O10" s="2902"/>
      <c r="P10" s="2902"/>
      <c r="Q10" s="2903"/>
      <c r="R10" s="949"/>
      <c r="S10" s="949"/>
      <c r="T10" s="949"/>
      <c r="U10" s="949"/>
      <c r="V10" s="949"/>
      <c r="W10" s="949"/>
      <c r="X10" s="949"/>
      <c r="Y10" s="949"/>
      <c r="Z10" s="949"/>
      <c r="AA10" s="949"/>
      <c r="AB10" s="949"/>
      <c r="AC10" s="949"/>
      <c r="AD10" s="949"/>
      <c r="AE10" s="949"/>
      <c r="AF10" s="949"/>
      <c r="AG10" s="949"/>
    </row>
    <row r="11" spans="1:33" s="545" customFormat="1">
      <c r="A11" s="2896"/>
      <c r="B11" s="2901" t="s">
        <v>14</v>
      </c>
      <c r="C11" s="2902"/>
      <c r="E11" s="549">
        <v>1000</v>
      </c>
      <c r="F11" s="2901" t="s">
        <v>14</v>
      </c>
      <c r="G11" s="2902"/>
      <c r="H11" s="548"/>
      <c r="I11" s="549">
        <v>10</v>
      </c>
      <c r="J11" s="2901" t="s">
        <v>14</v>
      </c>
      <c r="K11" s="2902"/>
      <c r="L11" s="548"/>
      <c r="M11" s="549">
        <f>E11</f>
        <v>1000</v>
      </c>
      <c r="N11" s="2901" t="s">
        <v>14</v>
      </c>
      <c r="O11" s="2902"/>
      <c r="P11" s="548"/>
      <c r="Q11" s="549">
        <v>10</v>
      </c>
      <c r="R11" s="949"/>
      <c r="S11" s="949"/>
      <c r="T11" s="949"/>
      <c r="U11" s="949"/>
      <c r="V11" s="949"/>
      <c r="W11" s="949"/>
      <c r="X11" s="949"/>
      <c r="Y11" s="949"/>
      <c r="Z11" s="949"/>
      <c r="AA11" s="949"/>
      <c r="AB11" s="949"/>
      <c r="AC11" s="949"/>
      <c r="AD11" s="949"/>
      <c r="AE11" s="949"/>
      <c r="AF11" s="949"/>
      <c r="AG11" s="949"/>
    </row>
    <row r="12" spans="1:33" s="551" customFormat="1" ht="35.25" customHeight="1">
      <c r="A12" s="2897"/>
      <c r="B12" s="550" t="s">
        <v>16</v>
      </c>
      <c r="C12" s="550" t="s">
        <v>17</v>
      </c>
      <c r="D12" s="550"/>
      <c r="E12" s="550" t="s">
        <v>18</v>
      </c>
      <c r="F12" s="550" t="s">
        <v>16</v>
      </c>
      <c r="G12" s="550" t="s">
        <v>17</v>
      </c>
      <c r="H12" s="550"/>
      <c r="I12" s="550" t="s">
        <v>18</v>
      </c>
      <c r="J12" s="550" t="s">
        <v>16</v>
      </c>
      <c r="K12" s="550" t="s">
        <v>17</v>
      </c>
      <c r="L12" s="550"/>
      <c r="M12" s="550" t="s">
        <v>18</v>
      </c>
      <c r="N12" s="550" t="s">
        <v>16</v>
      </c>
      <c r="O12" s="550" t="s">
        <v>17</v>
      </c>
      <c r="P12" s="550"/>
      <c r="Q12" s="550" t="s">
        <v>18</v>
      </c>
    </row>
    <row r="13" spans="1:33" s="553" customFormat="1" ht="11.25">
      <c r="A13" s="552">
        <v>1</v>
      </c>
      <c r="B13" s="552">
        <v>2</v>
      </c>
      <c r="C13" s="552">
        <v>3</v>
      </c>
      <c r="D13" s="552"/>
      <c r="E13" s="552">
        <v>4</v>
      </c>
      <c r="F13" s="552">
        <v>5</v>
      </c>
      <c r="G13" s="552">
        <v>6</v>
      </c>
      <c r="H13" s="552"/>
      <c r="I13" s="552">
        <v>7</v>
      </c>
      <c r="J13" s="552">
        <v>8</v>
      </c>
      <c r="K13" s="552">
        <v>9</v>
      </c>
      <c r="L13" s="552"/>
      <c r="M13" s="552">
        <v>10</v>
      </c>
      <c r="N13" s="552">
        <v>11</v>
      </c>
      <c r="O13" s="552">
        <v>12</v>
      </c>
      <c r="P13" s="552"/>
      <c r="Q13" s="552">
        <v>13</v>
      </c>
    </row>
    <row r="14" spans="1:33" s="551" customFormat="1" ht="15">
      <c r="A14" s="554">
        <v>0</v>
      </c>
      <c r="B14" s="779"/>
      <c r="C14" s="1661"/>
      <c r="D14" s="1661"/>
      <c r="E14" s="1966">
        <v>1</v>
      </c>
      <c r="F14" s="2043"/>
      <c r="G14" s="2043"/>
      <c r="H14" s="2043"/>
      <c r="I14" s="2044"/>
      <c r="J14" s="1980"/>
      <c r="K14" s="2043"/>
      <c r="L14" s="2043"/>
      <c r="M14" s="1966">
        <v>3</v>
      </c>
      <c r="N14" s="1661"/>
      <c r="O14" s="780"/>
      <c r="P14" s="780"/>
      <c r="Q14" s="923"/>
    </row>
    <row r="15" spans="1:33" s="1349" customFormat="1" ht="15">
      <c r="A15" s="1346">
        <v>1</v>
      </c>
      <c r="B15" s="779"/>
      <c r="C15" s="1661"/>
      <c r="D15" s="1661"/>
      <c r="E15" s="1966">
        <v>1</v>
      </c>
      <c r="F15" s="2043"/>
      <c r="G15" s="2043"/>
      <c r="H15" s="2043"/>
      <c r="I15" s="2045"/>
      <c r="J15" s="1980"/>
      <c r="K15" s="2043"/>
      <c r="L15" s="2043"/>
      <c r="M15" s="1966">
        <v>2</v>
      </c>
      <c r="N15" s="1661"/>
      <c r="O15" s="1347"/>
      <c r="P15" s="1347"/>
      <c r="Q15" s="1348"/>
    </row>
    <row r="16" spans="1:33" s="551" customFormat="1" ht="15">
      <c r="A16" s="554">
        <v>2</v>
      </c>
      <c r="B16" s="779"/>
      <c r="C16" s="1661"/>
      <c r="D16" s="1661"/>
      <c r="E16" s="1966">
        <v>1</v>
      </c>
      <c r="F16" s="2043"/>
      <c r="G16" s="2043"/>
      <c r="H16" s="2043"/>
      <c r="I16" s="2045"/>
      <c r="J16" s="1980"/>
      <c r="K16" s="2043"/>
      <c r="L16" s="2043"/>
      <c r="M16" s="1966">
        <v>2</v>
      </c>
      <c r="N16" s="1661"/>
      <c r="O16" s="780"/>
      <c r="P16" s="780"/>
      <c r="Q16" s="1139"/>
    </row>
    <row r="17" spans="1:17" s="551" customFormat="1" ht="15">
      <c r="A17" s="554">
        <v>3</v>
      </c>
      <c r="B17" s="779"/>
      <c r="C17" s="1661"/>
      <c r="D17" s="1661"/>
      <c r="E17" s="1966">
        <v>0</v>
      </c>
      <c r="F17" s="2043"/>
      <c r="G17" s="2043"/>
      <c r="H17" s="2043"/>
      <c r="I17" s="2045"/>
      <c r="J17" s="1980"/>
      <c r="K17" s="2043"/>
      <c r="L17" s="2043"/>
      <c r="M17" s="1966">
        <v>2</v>
      </c>
      <c r="N17" s="1661"/>
      <c r="O17" s="780"/>
      <c r="P17" s="780"/>
      <c r="Q17" s="1139"/>
    </row>
    <row r="18" spans="1:17" s="551" customFormat="1" ht="15">
      <c r="A18" s="554">
        <v>4</v>
      </c>
      <c r="B18" s="779"/>
      <c r="C18" s="1661"/>
      <c r="D18" s="1661"/>
      <c r="E18" s="1966">
        <v>1</v>
      </c>
      <c r="F18" s="2043"/>
      <c r="G18" s="2043"/>
      <c r="H18" s="2043"/>
      <c r="I18" s="2045"/>
      <c r="J18" s="1980"/>
      <c r="K18" s="2043"/>
      <c r="L18" s="2043"/>
      <c r="M18" s="1966">
        <v>2</v>
      </c>
      <c r="N18" s="1661"/>
      <c r="O18" s="780"/>
      <c r="P18" s="780"/>
      <c r="Q18" s="1139"/>
    </row>
    <row r="19" spans="1:17" s="551" customFormat="1" ht="15">
      <c r="A19" s="554">
        <v>5</v>
      </c>
      <c r="B19" s="779"/>
      <c r="C19" s="1661"/>
      <c r="D19" s="1661"/>
      <c r="E19" s="1966">
        <v>0</v>
      </c>
      <c r="F19" s="2043"/>
      <c r="G19" s="2043"/>
      <c r="H19" s="2043"/>
      <c r="I19" s="2045"/>
      <c r="J19" s="1980"/>
      <c r="K19" s="2043"/>
      <c r="L19" s="2043"/>
      <c r="M19" s="1966">
        <v>2</v>
      </c>
      <c r="N19" s="1661"/>
      <c r="O19" s="780"/>
      <c r="P19" s="780"/>
      <c r="Q19" s="1139"/>
    </row>
    <row r="20" spans="1:17" s="551" customFormat="1" ht="15">
      <c r="A20" s="554">
        <v>6</v>
      </c>
      <c r="B20" s="779"/>
      <c r="C20" s="1661"/>
      <c r="D20" s="1661"/>
      <c r="E20" s="1966">
        <v>1</v>
      </c>
      <c r="F20" s="2043"/>
      <c r="G20" s="2043"/>
      <c r="H20" s="2043"/>
      <c r="I20" s="2045"/>
      <c r="J20" s="1980"/>
      <c r="K20" s="2043"/>
      <c r="L20" s="2043"/>
      <c r="M20" s="1966">
        <v>2</v>
      </c>
      <c r="N20" s="1661"/>
      <c r="O20" s="780"/>
      <c r="P20" s="780"/>
      <c r="Q20" s="1139"/>
    </row>
    <row r="21" spans="1:17" s="551" customFormat="1" ht="15">
      <c r="A21" s="554">
        <v>7</v>
      </c>
      <c r="B21" s="779"/>
      <c r="C21" s="1661"/>
      <c r="D21" s="1661"/>
      <c r="E21" s="1966">
        <v>1</v>
      </c>
      <c r="F21" s="2043"/>
      <c r="G21" s="2043"/>
      <c r="H21" s="2043"/>
      <c r="I21" s="2045"/>
      <c r="J21" s="1980"/>
      <c r="K21" s="2043"/>
      <c r="L21" s="2043"/>
      <c r="M21" s="1966">
        <v>2</v>
      </c>
      <c r="N21" s="1661"/>
      <c r="O21" s="780"/>
      <c r="P21" s="780"/>
      <c r="Q21" s="1139"/>
    </row>
    <row r="22" spans="1:17" s="551" customFormat="1" ht="15">
      <c r="A22" s="554">
        <v>8</v>
      </c>
      <c r="B22" s="779"/>
      <c r="C22" s="1661"/>
      <c r="D22" s="1661"/>
      <c r="E22" s="1966">
        <v>1</v>
      </c>
      <c r="F22" s="2043"/>
      <c r="G22" s="2043"/>
      <c r="H22" s="2043"/>
      <c r="I22" s="2045"/>
      <c r="J22" s="1980"/>
      <c r="K22" s="2043"/>
      <c r="L22" s="2043"/>
      <c r="M22" s="1966">
        <v>2</v>
      </c>
      <c r="N22" s="1661"/>
      <c r="O22" s="780"/>
      <c r="P22" s="780"/>
      <c r="Q22" s="1139"/>
    </row>
    <row r="23" spans="1:17" s="551" customFormat="1" ht="15">
      <c r="A23" s="554">
        <v>9</v>
      </c>
      <c r="B23" s="779"/>
      <c r="C23" s="1661"/>
      <c r="D23" s="1661"/>
      <c r="E23" s="1966">
        <v>0</v>
      </c>
      <c r="F23" s="2043"/>
      <c r="G23" s="2043"/>
      <c r="H23" s="2043"/>
      <c r="I23" s="2045"/>
      <c r="J23" s="1980"/>
      <c r="K23" s="2043"/>
      <c r="L23" s="2043"/>
      <c r="M23" s="1966">
        <v>2</v>
      </c>
      <c r="N23" s="1661"/>
      <c r="O23" s="780"/>
      <c r="P23" s="780"/>
      <c r="Q23" s="1139"/>
    </row>
    <row r="24" spans="1:17" s="551" customFormat="1" ht="15">
      <c r="A24" s="554">
        <v>10</v>
      </c>
      <c r="B24" s="779"/>
      <c r="C24" s="1661"/>
      <c r="D24" s="1661"/>
      <c r="E24" s="1966">
        <v>1</v>
      </c>
      <c r="F24" s="2043"/>
      <c r="G24" s="2043"/>
      <c r="H24" s="2043"/>
      <c r="I24" s="2045"/>
      <c r="J24" s="1980"/>
      <c r="K24" s="2043"/>
      <c r="L24" s="2043"/>
      <c r="M24" s="1966">
        <v>3</v>
      </c>
      <c r="N24" s="1661"/>
      <c r="O24" s="780"/>
      <c r="P24" s="780"/>
      <c r="Q24" s="1139"/>
    </row>
    <row r="25" spans="1:17" s="551" customFormat="1" ht="15">
      <c r="A25" s="554">
        <v>11</v>
      </c>
      <c r="B25" s="779"/>
      <c r="C25" s="1661"/>
      <c r="D25" s="1661"/>
      <c r="E25" s="1966">
        <v>1</v>
      </c>
      <c r="F25" s="2043"/>
      <c r="G25" s="2043"/>
      <c r="H25" s="2043"/>
      <c r="I25" s="2045"/>
      <c r="J25" s="1980"/>
      <c r="K25" s="2043"/>
      <c r="L25" s="2043"/>
      <c r="M25" s="1966">
        <v>3</v>
      </c>
      <c r="N25" s="1661"/>
      <c r="O25" s="780"/>
      <c r="P25" s="780"/>
      <c r="Q25" s="1139"/>
    </row>
    <row r="26" spans="1:17" s="551" customFormat="1" ht="15">
      <c r="A26" s="554">
        <v>12</v>
      </c>
      <c r="B26" s="779"/>
      <c r="C26" s="1661"/>
      <c r="D26" s="1661"/>
      <c r="E26" s="1966">
        <v>0</v>
      </c>
      <c r="F26" s="2043"/>
      <c r="G26" s="2043"/>
      <c r="H26" s="2043"/>
      <c r="I26" s="2045"/>
      <c r="J26" s="1980"/>
      <c r="K26" s="2043"/>
      <c r="L26" s="2043"/>
      <c r="M26" s="1966">
        <v>2</v>
      </c>
      <c r="N26" s="1661"/>
      <c r="O26" s="780"/>
      <c r="P26" s="780"/>
      <c r="Q26" s="1139"/>
    </row>
    <row r="27" spans="1:17" s="551" customFormat="1" ht="15">
      <c r="A27" s="554">
        <v>13</v>
      </c>
      <c r="B27" s="779"/>
      <c r="C27" s="1661"/>
      <c r="D27" s="1661"/>
      <c r="E27" s="1966">
        <v>1</v>
      </c>
      <c r="F27" s="2043"/>
      <c r="G27" s="2043"/>
      <c r="H27" s="2043"/>
      <c r="I27" s="2045"/>
      <c r="J27" s="1980"/>
      <c r="K27" s="2043"/>
      <c r="L27" s="2043"/>
      <c r="M27" s="1966">
        <v>3</v>
      </c>
      <c r="N27" s="1661"/>
      <c r="O27" s="780"/>
      <c r="P27" s="780"/>
      <c r="Q27" s="1139"/>
    </row>
    <row r="28" spans="1:17" s="551" customFormat="1" ht="15">
      <c r="A28" s="554">
        <v>14</v>
      </c>
      <c r="B28" s="779"/>
      <c r="C28" s="1661"/>
      <c r="D28" s="1661"/>
      <c r="E28" s="1966">
        <v>1</v>
      </c>
      <c r="F28" s="2043"/>
      <c r="G28" s="2043"/>
      <c r="H28" s="2043"/>
      <c r="I28" s="2045"/>
      <c r="J28" s="1980"/>
      <c r="K28" s="2043"/>
      <c r="L28" s="2043"/>
      <c r="M28" s="1966">
        <v>2</v>
      </c>
      <c r="N28" s="1661"/>
      <c r="O28" s="780"/>
      <c r="P28" s="780"/>
      <c r="Q28" s="1139"/>
    </row>
    <row r="29" spans="1:17" s="551" customFormat="1" ht="15">
      <c r="A29" s="554">
        <v>15</v>
      </c>
      <c r="B29" s="779"/>
      <c r="C29" s="1661"/>
      <c r="D29" s="1661"/>
      <c r="E29" s="1966">
        <v>1</v>
      </c>
      <c r="F29" s="2043"/>
      <c r="G29" s="2043"/>
      <c r="H29" s="2043"/>
      <c r="I29" s="2045"/>
      <c r="J29" s="1980"/>
      <c r="K29" s="2043"/>
      <c r="L29" s="2043"/>
      <c r="M29" s="1966">
        <v>2</v>
      </c>
      <c r="N29" s="1661"/>
      <c r="O29" s="780"/>
      <c r="P29" s="780"/>
      <c r="Q29" s="1139"/>
    </row>
    <row r="30" spans="1:17" s="551" customFormat="1" ht="15">
      <c r="A30" s="554">
        <v>16</v>
      </c>
      <c r="B30" s="779"/>
      <c r="C30" s="1661"/>
      <c r="D30" s="1661"/>
      <c r="E30" s="1966">
        <v>0</v>
      </c>
      <c r="F30" s="2043"/>
      <c r="G30" s="2043"/>
      <c r="H30" s="2043"/>
      <c r="I30" s="2045"/>
      <c r="J30" s="1980"/>
      <c r="K30" s="2043"/>
      <c r="L30" s="2043"/>
      <c r="M30" s="1966">
        <v>2</v>
      </c>
      <c r="N30" s="1661"/>
      <c r="O30" s="780"/>
      <c r="P30" s="780"/>
      <c r="Q30" s="1139"/>
    </row>
    <row r="31" spans="1:17" s="555" customFormat="1" ht="15">
      <c r="A31" s="554">
        <v>17</v>
      </c>
      <c r="B31" s="779"/>
      <c r="C31" s="1661"/>
      <c r="D31" s="1661"/>
      <c r="E31" s="1966">
        <v>1</v>
      </c>
      <c r="F31" s="2043"/>
      <c r="G31" s="2043"/>
      <c r="H31" s="2043"/>
      <c r="I31" s="2045"/>
      <c r="J31" s="1980"/>
      <c r="K31" s="2043"/>
      <c r="L31" s="2043"/>
      <c r="M31" s="1966">
        <v>3</v>
      </c>
      <c r="N31" s="1661"/>
      <c r="O31" s="780"/>
      <c r="P31" s="780"/>
      <c r="Q31" s="1139"/>
    </row>
    <row r="32" spans="1:17" s="555" customFormat="1" ht="15">
      <c r="A32" s="554">
        <v>18</v>
      </c>
      <c r="B32" s="779"/>
      <c r="C32" s="1661"/>
      <c r="D32" s="1661"/>
      <c r="E32" s="1966">
        <v>1</v>
      </c>
      <c r="F32" s="2043"/>
      <c r="G32" s="2043"/>
      <c r="H32" s="2043"/>
      <c r="I32" s="2045"/>
      <c r="J32" s="1980"/>
      <c r="K32" s="2043"/>
      <c r="L32" s="2043"/>
      <c r="M32" s="1966">
        <v>2</v>
      </c>
      <c r="N32" s="1661"/>
      <c r="O32" s="780"/>
      <c r="P32" s="780"/>
      <c r="Q32" s="1139"/>
    </row>
    <row r="33" spans="1:33" s="555" customFormat="1" ht="15">
      <c r="A33" s="554">
        <v>19</v>
      </c>
      <c r="B33" s="779"/>
      <c r="C33" s="1661"/>
      <c r="D33" s="1661"/>
      <c r="E33" s="1966">
        <v>0</v>
      </c>
      <c r="F33" s="2043"/>
      <c r="G33" s="2043"/>
      <c r="H33" s="2043"/>
      <c r="I33" s="2045"/>
      <c r="J33" s="1980"/>
      <c r="K33" s="2043"/>
      <c r="L33" s="2043"/>
      <c r="M33" s="1966">
        <v>2</v>
      </c>
      <c r="N33" s="1661"/>
      <c r="O33" s="780"/>
      <c r="P33" s="780"/>
      <c r="Q33" s="1139"/>
    </row>
    <row r="34" spans="1:33" s="555" customFormat="1" ht="15">
      <c r="A34" s="554">
        <v>20</v>
      </c>
      <c r="B34" s="779"/>
      <c r="C34" s="1661"/>
      <c r="D34" s="1661"/>
      <c r="E34" s="1966">
        <v>1</v>
      </c>
      <c r="F34" s="2043"/>
      <c r="G34" s="2043"/>
      <c r="H34" s="2043"/>
      <c r="I34" s="2045"/>
      <c r="J34" s="1980"/>
      <c r="K34" s="2043"/>
      <c r="L34" s="2043"/>
      <c r="M34" s="1966">
        <v>3</v>
      </c>
      <c r="N34" s="1661"/>
      <c r="O34" s="780"/>
      <c r="P34" s="780"/>
      <c r="Q34" s="1139"/>
    </row>
    <row r="35" spans="1:33" s="555" customFormat="1" ht="15">
      <c r="A35" s="554">
        <v>21</v>
      </c>
      <c r="B35" s="779"/>
      <c r="C35" s="1661"/>
      <c r="D35" s="1661"/>
      <c r="E35" s="1966">
        <v>1</v>
      </c>
      <c r="F35" s="2043"/>
      <c r="G35" s="2043"/>
      <c r="H35" s="2043"/>
      <c r="I35" s="2045"/>
      <c r="J35" s="1980"/>
      <c r="K35" s="2043"/>
      <c r="L35" s="2043"/>
      <c r="M35" s="1966">
        <v>2</v>
      </c>
      <c r="N35" s="1661"/>
      <c r="O35" s="780"/>
      <c r="P35" s="780"/>
      <c r="Q35" s="1139"/>
    </row>
    <row r="36" spans="1:33" s="555" customFormat="1" ht="15">
      <c r="A36" s="554">
        <v>22</v>
      </c>
      <c r="B36" s="779"/>
      <c r="C36" s="1661"/>
      <c r="D36" s="1661"/>
      <c r="E36" s="1966">
        <v>0</v>
      </c>
      <c r="F36" s="2043"/>
      <c r="G36" s="2043"/>
      <c r="H36" s="2043"/>
      <c r="I36" s="2045"/>
      <c r="J36" s="1980"/>
      <c r="K36" s="2043"/>
      <c r="L36" s="2043"/>
      <c r="M36" s="1966">
        <v>3</v>
      </c>
      <c r="N36" s="1661"/>
      <c r="O36" s="780"/>
      <c r="P36" s="780"/>
      <c r="Q36" s="1139"/>
    </row>
    <row r="37" spans="1:33" s="555" customFormat="1" ht="15">
      <c r="A37" s="554">
        <v>23</v>
      </c>
      <c r="B37" s="779"/>
      <c r="C37" s="1661"/>
      <c r="D37" s="1661"/>
      <c r="E37" s="1966">
        <v>1</v>
      </c>
      <c r="F37" s="2043"/>
      <c r="G37" s="2043"/>
      <c r="H37" s="2043"/>
      <c r="I37" s="2045"/>
      <c r="J37" s="1980"/>
      <c r="K37" s="2043"/>
      <c r="L37" s="2043"/>
      <c r="M37" s="1966">
        <v>2</v>
      </c>
      <c r="N37" s="1661"/>
      <c r="O37" s="780"/>
      <c r="P37" s="780"/>
      <c r="Q37" s="1139"/>
    </row>
    <row r="38" spans="1:33" s="555" customFormat="1" ht="15">
      <c r="A38" s="554" t="s">
        <v>19</v>
      </c>
      <c r="B38" s="780"/>
      <c r="C38" s="1661"/>
      <c r="D38" s="1661"/>
      <c r="E38" s="1662">
        <f>SUM(E14:E37)</f>
        <v>17</v>
      </c>
      <c r="F38" s="1661"/>
      <c r="G38" s="1661"/>
      <c r="H38" s="1661"/>
      <c r="I38" s="1662">
        <f>SUM(I14:I37)</f>
        <v>0</v>
      </c>
      <c r="J38" s="1661"/>
      <c r="K38" s="1661"/>
      <c r="L38" s="1661"/>
      <c r="M38" s="1662">
        <f>SUM(M14:M37)</f>
        <v>55</v>
      </c>
      <c r="N38" s="1661"/>
      <c r="O38" s="780"/>
      <c r="P38" s="780"/>
      <c r="Q38" s="1138">
        <f>SUM(Q14:Q37)</f>
        <v>0</v>
      </c>
    </row>
    <row r="39" spans="1:33" s="545" customFormat="1" ht="12.75" customHeight="1">
      <c r="A39" s="545" t="s">
        <v>20</v>
      </c>
      <c r="R39" s="949"/>
      <c r="S39" s="949"/>
      <c r="T39" s="949"/>
      <c r="U39" s="949"/>
      <c r="V39" s="949"/>
      <c r="W39" s="949"/>
      <c r="X39" s="949"/>
      <c r="Y39" s="949"/>
      <c r="Z39" s="949"/>
      <c r="AA39" s="949"/>
      <c r="AB39" s="949"/>
      <c r="AC39" s="949"/>
      <c r="AD39" s="949"/>
      <c r="AE39" s="949"/>
      <c r="AF39" s="949"/>
      <c r="AG39" s="949"/>
    </row>
    <row r="40" spans="1:33" s="545" customFormat="1" ht="12.75" customHeight="1">
      <c r="A40" s="545" t="s">
        <v>21</v>
      </c>
      <c r="R40" s="949"/>
      <c r="S40" s="949"/>
      <c r="T40" s="949"/>
      <c r="U40" s="949"/>
      <c r="V40" s="949"/>
      <c r="W40" s="949"/>
      <c r="X40" s="949"/>
      <c r="Y40" s="949"/>
      <c r="Z40" s="949"/>
      <c r="AA40" s="949"/>
      <c r="AB40" s="949"/>
      <c r="AC40" s="949"/>
      <c r="AD40" s="949"/>
      <c r="AE40" s="949"/>
      <c r="AF40" s="949"/>
      <c r="AG40" s="949"/>
    </row>
    <row r="41" spans="1:33">
      <c r="A41" s="545" t="s">
        <v>563</v>
      </c>
      <c r="K41" s="545"/>
      <c r="L41" s="545"/>
      <c r="M41" s="545"/>
      <c r="N41" s="545"/>
      <c r="O41" s="545"/>
      <c r="P41" s="545"/>
      <c r="Q41" s="545"/>
      <c r="R41" s="950"/>
      <c r="S41" s="950"/>
      <c r="T41" s="950"/>
      <c r="U41" s="950"/>
      <c r="V41" s="950"/>
      <c r="W41" s="950"/>
      <c r="X41" s="950"/>
      <c r="Y41" s="950"/>
      <c r="Z41" s="950"/>
      <c r="AA41" s="950"/>
      <c r="AB41" s="950"/>
      <c r="AC41" s="950"/>
      <c r="AD41" s="950"/>
      <c r="AE41" s="950"/>
      <c r="AF41" s="950"/>
      <c r="AG41" s="950"/>
    </row>
    <row r="42" spans="1:33">
      <c r="A42" s="545" t="s">
        <v>23</v>
      </c>
      <c r="R42" s="950"/>
      <c r="S42" s="950"/>
      <c r="T42" s="950"/>
      <c r="U42" s="950"/>
      <c r="V42" s="950"/>
      <c r="W42" s="950"/>
      <c r="X42" s="950"/>
      <c r="Y42" s="950"/>
      <c r="Z42" s="950"/>
      <c r="AA42" s="950"/>
      <c r="AB42" s="950"/>
      <c r="AC42" s="950"/>
      <c r="AD42" s="950"/>
      <c r="AE42" s="950"/>
      <c r="AF42" s="950"/>
      <c r="AG42" s="950"/>
    </row>
    <row r="43" spans="1:33">
      <c r="R43" s="950"/>
      <c r="S43" s="950"/>
      <c r="T43" s="950"/>
      <c r="U43" s="950"/>
      <c r="V43" s="950"/>
      <c r="W43" s="950"/>
      <c r="X43" s="950"/>
      <c r="Y43" s="950"/>
      <c r="Z43" s="950"/>
      <c r="AA43" s="950"/>
      <c r="AB43" s="950"/>
      <c r="AC43" s="950"/>
      <c r="AD43" s="950"/>
      <c r="AE43" s="950"/>
      <c r="AF43" s="950"/>
      <c r="AG43" s="950"/>
    </row>
  </sheetData>
  <mergeCells count="20">
    <mergeCell ref="B1:F1"/>
    <mergeCell ref="B2:F2"/>
    <mergeCell ref="A6:Q6"/>
    <mergeCell ref="A7:Q7"/>
    <mergeCell ref="N1:Q1"/>
    <mergeCell ref="N2:Q2"/>
    <mergeCell ref="B3:C3"/>
    <mergeCell ref="B5:C5"/>
    <mergeCell ref="B4:C4"/>
    <mergeCell ref="A9:A12"/>
    <mergeCell ref="B9:I9"/>
    <mergeCell ref="N10:Q10"/>
    <mergeCell ref="N11:O11"/>
    <mergeCell ref="B11:C11"/>
    <mergeCell ref="F11:G11"/>
    <mergeCell ref="J11:K11"/>
    <mergeCell ref="J9:Q9"/>
    <mergeCell ref="B10:E10"/>
    <mergeCell ref="F10:I10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7">
    <tabColor rgb="FF92D050"/>
  </sheetPr>
  <dimension ref="A1:AG43"/>
  <sheetViews>
    <sheetView zoomScaleNormal="100" zoomScaleSheetLayoutView="100" workbookViewId="0">
      <selection activeCell="AA49" sqref="AA49"/>
    </sheetView>
  </sheetViews>
  <sheetFormatPr defaultColWidth="9.140625" defaultRowHeight="12.75"/>
  <cols>
    <col min="1" max="1" width="5.42578125" style="568" customWidth="1"/>
    <col min="2" max="3" width="11.28515625" style="568" customWidth="1"/>
    <col min="4" max="4" width="11.28515625" style="568" hidden="1" customWidth="1"/>
    <col min="5" max="7" width="11.28515625" style="568" customWidth="1"/>
    <col min="8" max="8" width="11.28515625" style="568" hidden="1" customWidth="1"/>
    <col min="9" max="11" width="11.28515625" style="568" customWidth="1"/>
    <col min="12" max="12" width="11.28515625" style="568" hidden="1" customWidth="1"/>
    <col min="13" max="15" width="11.28515625" style="568" customWidth="1"/>
    <col min="16" max="16" width="11.28515625" style="568" hidden="1" customWidth="1"/>
    <col min="17" max="17" width="11.28515625" style="568" customWidth="1"/>
    <col min="18" max="16384" width="9.140625" style="568"/>
  </cols>
  <sheetData>
    <row r="1" spans="1:33" s="557" customFormat="1" ht="18.75" customHeight="1">
      <c r="B1" s="2925" t="s">
        <v>405</v>
      </c>
      <c r="C1" s="2083"/>
      <c r="D1" s="2083"/>
      <c r="E1" s="2083"/>
      <c r="F1" s="2083"/>
      <c r="J1" s="799" t="s">
        <v>171</v>
      </c>
      <c r="N1" s="2932" t="s">
        <v>125</v>
      </c>
      <c r="O1" s="2933"/>
      <c r="P1" s="2933"/>
      <c r="Q1" s="2933"/>
      <c r="R1" s="947"/>
      <c r="S1" s="947"/>
      <c r="T1" s="947"/>
      <c r="U1" s="947"/>
      <c r="V1" s="947"/>
      <c r="W1" s="947"/>
      <c r="X1" s="947"/>
      <c r="Y1" s="947"/>
      <c r="Z1" s="947"/>
      <c r="AA1" s="947"/>
      <c r="AB1" s="947"/>
      <c r="AC1" s="947"/>
      <c r="AD1" s="947"/>
      <c r="AE1" s="947"/>
      <c r="AF1" s="947"/>
      <c r="AG1" s="947"/>
    </row>
    <row r="2" spans="1:33" s="557" customFormat="1" ht="10.5" customHeight="1">
      <c r="B2" s="2926" t="s">
        <v>1</v>
      </c>
      <c r="C2" s="2090"/>
      <c r="D2" s="2090"/>
      <c r="E2" s="2090"/>
      <c r="F2" s="2090"/>
      <c r="N2" s="2926" t="s">
        <v>2</v>
      </c>
      <c r="O2" s="2928"/>
      <c r="P2" s="2928"/>
      <c r="Q2" s="2928"/>
      <c r="R2" s="947"/>
      <c r="S2" s="947"/>
      <c r="T2" s="947"/>
      <c r="U2" s="947"/>
      <c r="V2" s="947"/>
      <c r="W2" s="947"/>
      <c r="X2" s="947"/>
      <c r="Y2" s="947"/>
      <c r="Z2" s="947"/>
      <c r="AA2" s="947"/>
      <c r="AB2" s="947"/>
      <c r="AC2" s="947"/>
      <c r="AD2" s="947"/>
      <c r="AE2" s="947"/>
      <c r="AF2" s="947"/>
      <c r="AG2" s="947"/>
    </row>
    <row r="3" spans="1:33" s="557" customFormat="1" ht="13.5" customHeight="1">
      <c r="B3" s="2929" t="s">
        <v>126</v>
      </c>
      <c r="C3" s="2929"/>
      <c r="N3" s="557" t="s">
        <v>3</v>
      </c>
      <c r="R3" s="947"/>
      <c r="S3" s="947"/>
      <c r="T3" s="947"/>
      <c r="U3" s="947"/>
      <c r="V3" s="947"/>
      <c r="W3" s="947"/>
      <c r="X3" s="947"/>
      <c r="Y3" s="947"/>
      <c r="Z3" s="947"/>
      <c r="AA3" s="947"/>
      <c r="AB3" s="947"/>
      <c r="AC3" s="947"/>
      <c r="AD3" s="947"/>
      <c r="AE3" s="947"/>
      <c r="AF3" s="947"/>
      <c r="AG3" s="947"/>
    </row>
    <row r="4" spans="1:33" s="557" customFormat="1" ht="15" customHeight="1">
      <c r="B4" s="2931" t="s">
        <v>4</v>
      </c>
      <c r="C4" s="2083"/>
      <c r="D4" s="559"/>
      <c r="E4" s="947"/>
      <c r="F4" s="947"/>
      <c r="G4" s="947"/>
      <c r="H4" s="947"/>
      <c r="I4" s="916" t="s">
        <v>5</v>
      </c>
      <c r="J4" s="558"/>
      <c r="K4" s="558"/>
      <c r="L4" s="558"/>
      <c r="R4" s="947"/>
      <c r="S4" s="947"/>
      <c r="T4" s="947"/>
      <c r="U4" s="947"/>
      <c r="V4" s="947"/>
      <c r="W4" s="947"/>
      <c r="X4" s="947"/>
      <c r="Y4" s="947"/>
      <c r="Z4" s="947"/>
      <c r="AA4" s="947"/>
      <c r="AB4" s="947"/>
      <c r="AC4" s="947"/>
      <c r="AD4" s="947"/>
      <c r="AE4" s="947"/>
      <c r="AF4" s="947"/>
      <c r="AG4" s="947"/>
    </row>
    <row r="5" spans="1:33" s="557" customFormat="1" ht="9.75" customHeight="1">
      <c r="B5" s="2930" t="s">
        <v>7</v>
      </c>
      <c r="C5" s="2081"/>
      <c r="D5" s="558"/>
      <c r="E5" s="558"/>
      <c r="R5" s="947"/>
      <c r="S5" s="947"/>
      <c r="T5" s="947"/>
      <c r="U5" s="947"/>
      <c r="V5" s="947"/>
      <c r="W5" s="947"/>
      <c r="X5" s="947"/>
      <c r="Y5" s="947"/>
      <c r="Z5" s="947"/>
      <c r="AA5" s="947"/>
      <c r="AB5" s="947"/>
      <c r="AC5" s="947"/>
      <c r="AD5" s="947"/>
      <c r="AE5" s="947"/>
      <c r="AF5" s="947"/>
      <c r="AG5" s="947"/>
    </row>
    <row r="6" spans="1:33" s="557" customFormat="1" ht="12" customHeight="1">
      <c r="A6" s="2927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47"/>
      <c r="S6" s="947"/>
      <c r="T6" s="947"/>
      <c r="U6" s="947"/>
      <c r="V6" s="947"/>
      <c r="W6" s="947"/>
      <c r="X6" s="947"/>
      <c r="Y6" s="947"/>
      <c r="Z6" s="947"/>
      <c r="AA6" s="947"/>
      <c r="AB6" s="947"/>
      <c r="AC6" s="947"/>
      <c r="AD6" s="947"/>
      <c r="AE6" s="947"/>
      <c r="AF6" s="947"/>
      <c r="AG6" s="947"/>
    </row>
    <row r="7" spans="1:33" s="557" customFormat="1" ht="15.75">
      <c r="A7" s="2924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47"/>
      <c r="S7" s="947"/>
      <c r="T7" s="947"/>
      <c r="U7" s="947"/>
      <c r="V7" s="947"/>
      <c r="W7" s="947"/>
      <c r="X7" s="947"/>
      <c r="Y7" s="947"/>
      <c r="Z7" s="947"/>
      <c r="AA7" s="947"/>
      <c r="AB7" s="947"/>
      <c r="AC7" s="947"/>
      <c r="AD7" s="947"/>
      <c r="AE7" s="947"/>
      <c r="AF7" s="947"/>
      <c r="AG7" s="947"/>
    </row>
    <row r="8" spans="1:33" s="557" customFormat="1" ht="9" customHeight="1">
      <c r="A8" s="1268">
        <v>1641</v>
      </c>
      <c r="B8" s="1254">
        <v>1642</v>
      </c>
      <c r="R8" s="947"/>
      <c r="S8" s="947"/>
      <c r="T8" s="947"/>
      <c r="U8" s="947"/>
      <c r="V8" s="947"/>
      <c r="W8" s="947"/>
      <c r="X8" s="947"/>
      <c r="Y8" s="947"/>
      <c r="Z8" s="947"/>
      <c r="AA8" s="947"/>
      <c r="AB8" s="947"/>
      <c r="AC8" s="947"/>
      <c r="AD8" s="947"/>
      <c r="AE8" s="947"/>
      <c r="AF8" s="947"/>
      <c r="AG8" s="947"/>
    </row>
    <row r="9" spans="1:33" s="557" customFormat="1">
      <c r="A9" s="2913" t="s">
        <v>9</v>
      </c>
      <c r="B9" s="2916" t="s">
        <v>10</v>
      </c>
      <c r="C9" s="2917"/>
      <c r="D9" s="2917"/>
      <c r="E9" s="2917"/>
      <c r="F9" s="2917"/>
      <c r="G9" s="2917"/>
      <c r="H9" s="2917"/>
      <c r="I9" s="2918"/>
      <c r="J9" s="2916" t="s">
        <v>11</v>
      </c>
      <c r="K9" s="2917"/>
      <c r="L9" s="2917"/>
      <c r="M9" s="2917"/>
      <c r="N9" s="2917"/>
      <c r="O9" s="2917"/>
      <c r="P9" s="2917"/>
      <c r="Q9" s="2918"/>
      <c r="R9" s="947"/>
      <c r="S9" s="947"/>
      <c r="T9" s="947"/>
      <c r="U9" s="947"/>
      <c r="V9" s="947"/>
      <c r="W9" s="947"/>
      <c r="X9" s="947"/>
      <c r="Y9" s="947"/>
      <c r="Z9" s="947"/>
      <c r="AA9" s="947"/>
      <c r="AB9" s="947"/>
      <c r="AC9" s="947"/>
      <c r="AD9" s="947"/>
      <c r="AE9" s="947"/>
      <c r="AF9" s="947"/>
      <c r="AG9" s="947"/>
    </row>
    <row r="10" spans="1:33" s="557" customFormat="1">
      <c r="A10" s="2914"/>
      <c r="B10" s="2919" t="s">
        <v>249</v>
      </c>
      <c r="C10" s="2920"/>
      <c r="D10" s="2920"/>
      <c r="E10" s="2921"/>
      <c r="F10" s="2919" t="s">
        <v>128</v>
      </c>
      <c r="G10" s="2097"/>
      <c r="H10" s="2097"/>
      <c r="I10" s="2098"/>
      <c r="J10" s="2919" t="s">
        <v>249</v>
      </c>
      <c r="K10" s="2920"/>
      <c r="L10" s="2920"/>
      <c r="M10" s="2921"/>
      <c r="N10" s="2919" t="str">
        <f>F10</f>
        <v>яч. 14 - ф. "Школа"</v>
      </c>
      <c r="O10" s="2922"/>
      <c r="P10" s="2922"/>
      <c r="Q10" s="2923"/>
      <c r="R10" s="947"/>
      <c r="S10" s="947"/>
      <c r="T10" s="947"/>
      <c r="U10" s="947"/>
      <c r="V10" s="947"/>
      <c r="W10" s="947"/>
      <c r="X10" s="947"/>
      <c r="Y10" s="947"/>
      <c r="Z10" s="947"/>
      <c r="AA10" s="947"/>
      <c r="AB10" s="947"/>
      <c r="AC10" s="947"/>
      <c r="AD10" s="947"/>
      <c r="AE10" s="947"/>
      <c r="AF10" s="947"/>
      <c r="AG10" s="947"/>
    </row>
    <row r="11" spans="1:33" s="557" customFormat="1">
      <c r="A11" s="2914"/>
      <c r="B11" s="2919" t="s">
        <v>14</v>
      </c>
      <c r="C11" s="2920"/>
      <c r="E11" s="561">
        <v>1500</v>
      </c>
      <c r="F11" s="2919" t="s">
        <v>14</v>
      </c>
      <c r="G11" s="2920"/>
      <c r="H11" s="560"/>
      <c r="I11" s="561">
        <v>2000</v>
      </c>
      <c r="J11" s="2919" t="s">
        <v>14</v>
      </c>
      <c r="K11" s="2920"/>
      <c r="L11" s="560"/>
      <c r="M11" s="561">
        <f>E11</f>
        <v>1500</v>
      </c>
      <c r="N11" s="2919" t="s">
        <v>14</v>
      </c>
      <c r="O11" s="2920"/>
      <c r="P11" s="560"/>
      <c r="Q11" s="561">
        <v>2000</v>
      </c>
      <c r="R11" s="947"/>
      <c r="S11" s="947"/>
      <c r="T11" s="947"/>
      <c r="U11" s="947"/>
      <c r="V11" s="947"/>
      <c r="W11" s="947"/>
      <c r="X11" s="947"/>
      <c r="Y11" s="947"/>
      <c r="Z11" s="947"/>
      <c r="AA11" s="947"/>
      <c r="AB11" s="947"/>
      <c r="AC11" s="947"/>
      <c r="AD11" s="947"/>
      <c r="AE11" s="947"/>
      <c r="AF11" s="947"/>
      <c r="AG11" s="947"/>
    </row>
    <row r="12" spans="1:33" s="563" customFormat="1" ht="35.25" customHeight="1">
      <c r="A12" s="2915"/>
      <c r="B12" s="562" t="s">
        <v>16</v>
      </c>
      <c r="C12" s="562" t="s">
        <v>17</v>
      </c>
      <c r="D12" s="562"/>
      <c r="E12" s="562" t="s">
        <v>18</v>
      </c>
      <c r="F12" s="562" t="s">
        <v>16</v>
      </c>
      <c r="G12" s="562" t="s">
        <v>17</v>
      </c>
      <c r="H12" s="562"/>
      <c r="I12" s="562" t="s">
        <v>18</v>
      </c>
      <c r="J12" s="562" t="s">
        <v>16</v>
      </c>
      <c r="K12" s="562" t="s">
        <v>17</v>
      </c>
      <c r="L12" s="562"/>
      <c r="M12" s="562" t="s">
        <v>18</v>
      </c>
      <c r="N12" s="562" t="s">
        <v>16</v>
      </c>
      <c r="O12" s="562" t="s">
        <v>17</v>
      </c>
      <c r="P12" s="562"/>
      <c r="Q12" s="562" t="s">
        <v>18</v>
      </c>
    </row>
    <row r="13" spans="1:33" s="565" customFormat="1" ht="11.25">
      <c r="A13" s="564">
        <v>1</v>
      </c>
      <c r="B13" s="564">
        <v>2</v>
      </c>
      <c r="C13" s="564">
        <v>3</v>
      </c>
      <c r="D13" s="564"/>
      <c r="E13" s="564">
        <v>4</v>
      </c>
      <c r="F13" s="564">
        <v>5</v>
      </c>
      <c r="G13" s="564">
        <v>6</v>
      </c>
      <c r="H13" s="564"/>
      <c r="I13" s="564">
        <v>7</v>
      </c>
      <c r="J13" s="564">
        <v>8</v>
      </c>
      <c r="K13" s="564">
        <v>9</v>
      </c>
      <c r="L13" s="564"/>
      <c r="M13" s="564">
        <v>10</v>
      </c>
      <c r="N13" s="564">
        <v>11</v>
      </c>
      <c r="O13" s="564">
        <v>12</v>
      </c>
      <c r="P13" s="564"/>
      <c r="Q13" s="564">
        <v>13</v>
      </c>
    </row>
    <row r="14" spans="1:33" s="563" customFormat="1" ht="15">
      <c r="A14" s="566">
        <v>0</v>
      </c>
      <c r="B14" s="779"/>
      <c r="C14" s="1663"/>
      <c r="D14" s="1663"/>
      <c r="E14" s="1966">
        <v>111</v>
      </c>
      <c r="F14" s="2042"/>
      <c r="G14" s="2042"/>
      <c r="H14" s="2042"/>
      <c r="I14" s="1966">
        <v>174</v>
      </c>
      <c r="J14" s="1980"/>
      <c r="K14" s="2042"/>
      <c r="L14" s="2042"/>
      <c r="M14" s="1966">
        <v>53</v>
      </c>
      <c r="N14" s="2042"/>
      <c r="O14" s="2042"/>
      <c r="P14" s="2042"/>
      <c r="Q14" s="1966">
        <v>72</v>
      </c>
    </row>
    <row r="15" spans="1:33" s="1345" customFormat="1" ht="15">
      <c r="A15" s="1344">
        <v>1</v>
      </c>
      <c r="B15" s="779"/>
      <c r="C15" s="1663"/>
      <c r="D15" s="1663"/>
      <c r="E15" s="1966">
        <v>102</v>
      </c>
      <c r="F15" s="2042"/>
      <c r="G15" s="2042"/>
      <c r="H15" s="2042"/>
      <c r="I15" s="1966">
        <v>150</v>
      </c>
      <c r="J15" s="1980"/>
      <c r="K15" s="2042"/>
      <c r="L15" s="2042"/>
      <c r="M15" s="1966">
        <v>53</v>
      </c>
      <c r="N15" s="2042"/>
      <c r="O15" s="2042"/>
      <c r="P15" s="2042"/>
      <c r="Q15" s="1966">
        <v>68</v>
      </c>
    </row>
    <row r="16" spans="1:33" s="563" customFormat="1" ht="15">
      <c r="A16" s="566">
        <v>2</v>
      </c>
      <c r="B16" s="779"/>
      <c r="C16" s="1663"/>
      <c r="D16" s="1663"/>
      <c r="E16" s="1966">
        <v>88</v>
      </c>
      <c r="F16" s="2042"/>
      <c r="G16" s="2042"/>
      <c r="H16" s="2042"/>
      <c r="I16" s="1966">
        <v>128</v>
      </c>
      <c r="J16" s="1980"/>
      <c r="K16" s="2042"/>
      <c r="L16" s="2042"/>
      <c r="M16" s="1966">
        <v>49</v>
      </c>
      <c r="N16" s="2042"/>
      <c r="O16" s="2042"/>
      <c r="P16" s="2042"/>
      <c r="Q16" s="1966">
        <v>63</v>
      </c>
    </row>
    <row r="17" spans="1:17" s="563" customFormat="1" ht="15">
      <c r="A17" s="566">
        <v>3</v>
      </c>
      <c r="B17" s="779"/>
      <c r="C17" s="1663"/>
      <c r="D17" s="1663"/>
      <c r="E17" s="1966">
        <v>85</v>
      </c>
      <c r="F17" s="2042"/>
      <c r="G17" s="2042"/>
      <c r="H17" s="2042"/>
      <c r="I17" s="1966">
        <v>133</v>
      </c>
      <c r="J17" s="1980"/>
      <c r="K17" s="2042"/>
      <c r="L17" s="2042"/>
      <c r="M17" s="1966">
        <v>49</v>
      </c>
      <c r="N17" s="2042"/>
      <c r="O17" s="2042"/>
      <c r="P17" s="2042"/>
      <c r="Q17" s="1966">
        <v>58</v>
      </c>
    </row>
    <row r="18" spans="1:17" s="563" customFormat="1" ht="15">
      <c r="A18" s="566">
        <v>4</v>
      </c>
      <c r="B18" s="779"/>
      <c r="C18" s="1663"/>
      <c r="D18" s="1663"/>
      <c r="E18" s="1966">
        <v>87</v>
      </c>
      <c r="F18" s="2042"/>
      <c r="G18" s="2042"/>
      <c r="H18" s="2042"/>
      <c r="I18" s="1966">
        <v>139</v>
      </c>
      <c r="J18" s="1980"/>
      <c r="K18" s="2042"/>
      <c r="L18" s="2042"/>
      <c r="M18" s="1966">
        <v>48</v>
      </c>
      <c r="N18" s="2042"/>
      <c r="O18" s="2042"/>
      <c r="P18" s="2042"/>
      <c r="Q18" s="1966">
        <v>59</v>
      </c>
    </row>
    <row r="19" spans="1:17" s="563" customFormat="1" ht="15">
      <c r="A19" s="566">
        <v>5</v>
      </c>
      <c r="B19" s="779"/>
      <c r="C19" s="1663"/>
      <c r="D19" s="1663"/>
      <c r="E19" s="1966">
        <v>94</v>
      </c>
      <c r="F19" s="2042"/>
      <c r="G19" s="2042"/>
      <c r="H19" s="2042"/>
      <c r="I19" s="1966">
        <v>141</v>
      </c>
      <c r="J19" s="1980"/>
      <c r="K19" s="2042"/>
      <c r="L19" s="2042"/>
      <c r="M19" s="1966">
        <v>50</v>
      </c>
      <c r="N19" s="2042"/>
      <c r="O19" s="2042"/>
      <c r="P19" s="2042"/>
      <c r="Q19" s="1966">
        <v>61</v>
      </c>
    </row>
    <row r="20" spans="1:17" s="563" customFormat="1" ht="15">
      <c r="A20" s="566">
        <v>6</v>
      </c>
      <c r="B20" s="779"/>
      <c r="C20" s="1663"/>
      <c r="D20" s="1663"/>
      <c r="E20" s="1966">
        <v>124</v>
      </c>
      <c r="F20" s="2042"/>
      <c r="G20" s="2042"/>
      <c r="H20" s="2042"/>
      <c r="I20" s="1966">
        <v>193</v>
      </c>
      <c r="J20" s="1980"/>
      <c r="K20" s="2042"/>
      <c r="L20" s="2042"/>
      <c r="M20" s="1966">
        <v>56</v>
      </c>
      <c r="N20" s="2042"/>
      <c r="O20" s="2042"/>
      <c r="P20" s="2042"/>
      <c r="Q20" s="1966">
        <v>65</v>
      </c>
    </row>
    <row r="21" spans="1:17" s="563" customFormat="1" ht="15">
      <c r="A21" s="566">
        <v>7</v>
      </c>
      <c r="B21" s="779"/>
      <c r="C21" s="1663"/>
      <c r="D21" s="1663"/>
      <c r="E21" s="1966">
        <v>156</v>
      </c>
      <c r="F21" s="2042"/>
      <c r="G21" s="2042"/>
      <c r="H21" s="2042"/>
      <c r="I21" s="1966">
        <v>278</v>
      </c>
      <c r="J21" s="1980"/>
      <c r="K21" s="2042"/>
      <c r="L21" s="2042"/>
      <c r="M21" s="1966">
        <v>54</v>
      </c>
      <c r="N21" s="2042"/>
      <c r="O21" s="2042"/>
      <c r="P21" s="2042"/>
      <c r="Q21" s="1966">
        <v>63</v>
      </c>
    </row>
    <row r="22" spans="1:17" s="563" customFormat="1" ht="15">
      <c r="A22" s="566">
        <v>8</v>
      </c>
      <c r="B22" s="779"/>
      <c r="C22" s="1663"/>
      <c r="D22" s="1663"/>
      <c r="E22" s="1966">
        <v>164</v>
      </c>
      <c r="F22" s="2042"/>
      <c r="G22" s="2042"/>
      <c r="H22" s="2042"/>
      <c r="I22" s="1966">
        <v>314</v>
      </c>
      <c r="J22" s="1980"/>
      <c r="K22" s="2042"/>
      <c r="L22" s="2042"/>
      <c r="M22" s="1966">
        <v>61</v>
      </c>
      <c r="N22" s="2042"/>
      <c r="O22" s="2042"/>
      <c r="P22" s="2042"/>
      <c r="Q22" s="1966">
        <v>75</v>
      </c>
    </row>
    <row r="23" spans="1:17" s="563" customFormat="1" ht="15">
      <c r="A23" s="566">
        <v>9</v>
      </c>
      <c r="B23" s="779"/>
      <c r="C23" s="1663"/>
      <c r="D23" s="1663"/>
      <c r="E23" s="1966">
        <v>177</v>
      </c>
      <c r="F23" s="2042"/>
      <c r="G23" s="2042"/>
      <c r="H23" s="2042"/>
      <c r="I23" s="1966">
        <v>314</v>
      </c>
      <c r="J23" s="1980"/>
      <c r="K23" s="2042"/>
      <c r="L23" s="2042"/>
      <c r="M23" s="1966">
        <v>83</v>
      </c>
      <c r="N23" s="2042"/>
      <c r="O23" s="2042"/>
      <c r="P23" s="2042"/>
      <c r="Q23" s="1966">
        <v>93</v>
      </c>
    </row>
    <row r="24" spans="1:17" s="563" customFormat="1" ht="15">
      <c r="A24" s="566">
        <v>10</v>
      </c>
      <c r="B24" s="779"/>
      <c r="C24" s="1663"/>
      <c r="D24" s="1663"/>
      <c r="E24" s="1966">
        <v>169</v>
      </c>
      <c r="F24" s="2042"/>
      <c r="G24" s="2042"/>
      <c r="H24" s="2042"/>
      <c r="I24" s="1966">
        <v>313</v>
      </c>
      <c r="J24" s="1980"/>
      <c r="K24" s="2042"/>
      <c r="L24" s="2042"/>
      <c r="M24" s="1966">
        <v>87</v>
      </c>
      <c r="N24" s="2042"/>
      <c r="O24" s="2042"/>
      <c r="P24" s="2042"/>
      <c r="Q24" s="1966">
        <v>102</v>
      </c>
    </row>
    <row r="25" spans="1:17" s="563" customFormat="1" ht="15">
      <c r="A25" s="566">
        <v>11</v>
      </c>
      <c r="B25" s="779"/>
      <c r="C25" s="1663"/>
      <c r="D25" s="1663"/>
      <c r="E25" s="1966">
        <v>165</v>
      </c>
      <c r="F25" s="2042"/>
      <c r="G25" s="2042"/>
      <c r="H25" s="2042"/>
      <c r="I25" s="1966">
        <v>303</v>
      </c>
      <c r="J25" s="1980"/>
      <c r="K25" s="2042"/>
      <c r="L25" s="2042"/>
      <c r="M25" s="1966">
        <v>77</v>
      </c>
      <c r="N25" s="2042"/>
      <c r="O25" s="2042"/>
      <c r="P25" s="2042"/>
      <c r="Q25" s="1966">
        <v>94</v>
      </c>
    </row>
    <row r="26" spans="1:17" s="563" customFormat="1" ht="15">
      <c r="A26" s="566">
        <v>12</v>
      </c>
      <c r="B26" s="779"/>
      <c r="C26" s="1663"/>
      <c r="D26" s="1663"/>
      <c r="E26" s="1966">
        <v>164</v>
      </c>
      <c r="F26" s="2042"/>
      <c r="G26" s="2042"/>
      <c r="H26" s="2042"/>
      <c r="I26" s="1966">
        <v>284</v>
      </c>
      <c r="J26" s="1980"/>
      <c r="K26" s="2042"/>
      <c r="L26" s="2042"/>
      <c r="M26" s="1966">
        <v>80</v>
      </c>
      <c r="N26" s="2042"/>
      <c r="O26" s="2042"/>
      <c r="P26" s="2042"/>
      <c r="Q26" s="1966">
        <v>102</v>
      </c>
    </row>
    <row r="27" spans="1:17" s="563" customFormat="1" ht="15">
      <c r="A27" s="566">
        <v>13</v>
      </c>
      <c r="B27" s="779"/>
      <c r="C27" s="1663"/>
      <c r="D27" s="1663"/>
      <c r="E27" s="1966">
        <v>159</v>
      </c>
      <c r="F27" s="2042"/>
      <c r="G27" s="2042"/>
      <c r="H27" s="2042"/>
      <c r="I27" s="1966">
        <v>275</v>
      </c>
      <c r="J27" s="1980"/>
      <c r="K27" s="2042"/>
      <c r="L27" s="2042"/>
      <c r="M27" s="1966">
        <v>65</v>
      </c>
      <c r="N27" s="2042"/>
      <c r="O27" s="2042"/>
      <c r="P27" s="2042"/>
      <c r="Q27" s="1966">
        <v>81</v>
      </c>
    </row>
    <row r="28" spans="1:17" s="563" customFormat="1" ht="15">
      <c r="A28" s="566">
        <v>14</v>
      </c>
      <c r="B28" s="779"/>
      <c r="C28" s="1663"/>
      <c r="D28" s="1663"/>
      <c r="E28" s="1966">
        <v>156</v>
      </c>
      <c r="F28" s="2042"/>
      <c r="G28" s="2042"/>
      <c r="H28" s="2042"/>
      <c r="I28" s="1966">
        <v>263</v>
      </c>
      <c r="J28" s="1980"/>
      <c r="K28" s="2042"/>
      <c r="L28" s="2042"/>
      <c r="M28" s="1966">
        <v>63</v>
      </c>
      <c r="N28" s="2042"/>
      <c r="O28" s="2042"/>
      <c r="P28" s="2042"/>
      <c r="Q28" s="1966">
        <v>76</v>
      </c>
    </row>
    <row r="29" spans="1:17" s="563" customFormat="1" ht="15">
      <c r="A29" s="566">
        <v>15</v>
      </c>
      <c r="B29" s="779"/>
      <c r="C29" s="1663"/>
      <c r="D29" s="1663"/>
      <c r="E29" s="1966">
        <v>158</v>
      </c>
      <c r="F29" s="2042"/>
      <c r="G29" s="2042"/>
      <c r="H29" s="2042"/>
      <c r="I29" s="1966">
        <v>257</v>
      </c>
      <c r="J29" s="1980"/>
      <c r="K29" s="2042"/>
      <c r="L29" s="2042"/>
      <c r="M29" s="1966">
        <v>60</v>
      </c>
      <c r="N29" s="2042"/>
      <c r="O29" s="2042"/>
      <c r="P29" s="2042"/>
      <c r="Q29" s="1966">
        <v>80</v>
      </c>
    </row>
    <row r="30" spans="1:17" s="563" customFormat="1" ht="15">
      <c r="A30" s="566">
        <v>16</v>
      </c>
      <c r="B30" s="779"/>
      <c r="C30" s="1663"/>
      <c r="D30" s="1663"/>
      <c r="E30" s="1966">
        <v>162</v>
      </c>
      <c r="F30" s="2042"/>
      <c r="G30" s="2042"/>
      <c r="H30" s="2042"/>
      <c r="I30" s="1966">
        <v>250</v>
      </c>
      <c r="J30" s="1980"/>
      <c r="K30" s="2042"/>
      <c r="L30" s="2042"/>
      <c r="M30" s="1966">
        <v>65</v>
      </c>
      <c r="N30" s="2042"/>
      <c r="O30" s="2042"/>
      <c r="P30" s="2042"/>
      <c r="Q30" s="1966">
        <v>82</v>
      </c>
    </row>
    <row r="31" spans="1:17" s="567" customFormat="1" ht="15">
      <c r="A31" s="566">
        <v>17</v>
      </c>
      <c r="B31" s="779"/>
      <c r="C31" s="1663"/>
      <c r="D31" s="1663"/>
      <c r="E31" s="1966">
        <v>165</v>
      </c>
      <c r="F31" s="2042"/>
      <c r="G31" s="2042"/>
      <c r="H31" s="2042"/>
      <c r="I31" s="1966">
        <v>266</v>
      </c>
      <c r="J31" s="1980"/>
      <c r="K31" s="2042"/>
      <c r="L31" s="2042"/>
      <c r="M31" s="1966">
        <v>68</v>
      </c>
      <c r="N31" s="2042"/>
      <c r="O31" s="2042"/>
      <c r="P31" s="2042"/>
      <c r="Q31" s="1966">
        <v>90</v>
      </c>
    </row>
    <row r="32" spans="1:17" s="567" customFormat="1" ht="15">
      <c r="A32" s="566">
        <v>18</v>
      </c>
      <c r="B32" s="779"/>
      <c r="C32" s="1663"/>
      <c r="D32" s="1663"/>
      <c r="E32" s="1966">
        <v>168</v>
      </c>
      <c r="F32" s="2042"/>
      <c r="G32" s="2042"/>
      <c r="H32" s="2042"/>
      <c r="I32" s="1966">
        <v>247</v>
      </c>
      <c r="J32" s="1980"/>
      <c r="K32" s="2042"/>
      <c r="L32" s="2042"/>
      <c r="M32" s="1966">
        <v>68</v>
      </c>
      <c r="N32" s="2042"/>
      <c r="O32" s="2042"/>
      <c r="P32" s="2042"/>
      <c r="Q32" s="1966">
        <v>87</v>
      </c>
    </row>
    <row r="33" spans="1:33" s="567" customFormat="1" ht="15">
      <c r="A33" s="566">
        <v>19</v>
      </c>
      <c r="B33" s="779"/>
      <c r="C33" s="1663"/>
      <c r="D33" s="1663"/>
      <c r="E33" s="1966">
        <v>175</v>
      </c>
      <c r="F33" s="2042"/>
      <c r="G33" s="2042"/>
      <c r="H33" s="2042"/>
      <c r="I33" s="1966">
        <v>257</v>
      </c>
      <c r="J33" s="1980"/>
      <c r="K33" s="2042"/>
      <c r="L33" s="2042"/>
      <c r="M33" s="1966">
        <v>69</v>
      </c>
      <c r="N33" s="2042"/>
      <c r="O33" s="2042"/>
      <c r="P33" s="2042"/>
      <c r="Q33" s="1966">
        <v>92</v>
      </c>
    </row>
    <row r="34" spans="1:33" s="567" customFormat="1" ht="15">
      <c r="A34" s="566">
        <v>20</v>
      </c>
      <c r="B34" s="779"/>
      <c r="C34" s="1663"/>
      <c r="D34" s="1663"/>
      <c r="E34" s="1966">
        <v>164</v>
      </c>
      <c r="F34" s="2042"/>
      <c r="G34" s="2042"/>
      <c r="H34" s="2042"/>
      <c r="I34" s="1966">
        <v>241</v>
      </c>
      <c r="J34" s="1980"/>
      <c r="K34" s="2042"/>
      <c r="L34" s="2042"/>
      <c r="M34" s="1966">
        <v>72</v>
      </c>
      <c r="N34" s="2042"/>
      <c r="O34" s="2042"/>
      <c r="P34" s="2042"/>
      <c r="Q34" s="1966">
        <v>91</v>
      </c>
    </row>
    <row r="35" spans="1:33" s="567" customFormat="1" ht="15">
      <c r="A35" s="566">
        <v>21</v>
      </c>
      <c r="B35" s="779"/>
      <c r="C35" s="1663"/>
      <c r="D35" s="1663"/>
      <c r="E35" s="1966">
        <v>173</v>
      </c>
      <c r="F35" s="2042"/>
      <c r="G35" s="2042"/>
      <c r="H35" s="2042"/>
      <c r="I35" s="1966">
        <v>247</v>
      </c>
      <c r="J35" s="1980"/>
      <c r="K35" s="2042"/>
      <c r="L35" s="2042"/>
      <c r="M35" s="1966">
        <v>70</v>
      </c>
      <c r="N35" s="2042"/>
      <c r="O35" s="2042"/>
      <c r="P35" s="2042"/>
      <c r="Q35" s="1966">
        <v>90</v>
      </c>
    </row>
    <row r="36" spans="1:33" s="567" customFormat="1" ht="15">
      <c r="A36" s="566">
        <v>22</v>
      </c>
      <c r="B36" s="779"/>
      <c r="C36" s="1663"/>
      <c r="D36" s="1663"/>
      <c r="E36" s="1966">
        <v>163</v>
      </c>
      <c r="F36" s="2042"/>
      <c r="G36" s="2042"/>
      <c r="H36" s="2042"/>
      <c r="I36" s="1966">
        <v>226</v>
      </c>
      <c r="J36" s="1980"/>
      <c r="K36" s="2042"/>
      <c r="L36" s="2042"/>
      <c r="M36" s="1966">
        <v>67</v>
      </c>
      <c r="N36" s="2042"/>
      <c r="O36" s="2042"/>
      <c r="P36" s="2042"/>
      <c r="Q36" s="1966">
        <v>92</v>
      </c>
    </row>
    <row r="37" spans="1:33" s="567" customFormat="1" ht="15">
      <c r="A37" s="566">
        <v>23</v>
      </c>
      <c r="B37" s="779"/>
      <c r="C37" s="1663"/>
      <c r="D37" s="1663"/>
      <c r="E37" s="1966">
        <v>137</v>
      </c>
      <c r="F37" s="2042"/>
      <c r="G37" s="2042"/>
      <c r="H37" s="2042"/>
      <c r="I37" s="1966">
        <v>198</v>
      </c>
      <c r="J37" s="1980"/>
      <c r="K37" s="2042"/>
      <c r="L37" s="2042"/>
      <c r="M37" s="1966">
        <v>64</v>
      </c>
      <c r="N37" s="2042"/>
      <c r="O37" s="2042"/>
      <c r="P37" s="2042"/>
      <c r="Q37" s="1966">
        <v>90</v>
      </c>
    </row>
    <row r="38" spans="1:33" s="567" customFormat="1" ht="15">
      <c r="A38" s="566" t="s">
        <v>19</v>
      </c>
      <c r="B38" s="781"/>
      <c r="C38" s="1663"/>
      <c r="D38" s="1663"/>
      <c r="E38" s="1664">
        <f>SUM(E14:E37)</f>
        <v>3466</v>
      </c>
      <c r="F38" s="1663"/>
      <c r="G38" s="1663"/>
      <c r="H38" s="1663"/>
      <c r="I38" s="1664">
        <f>SUM(I14:I37)</f>
        <v>5591</v>
      </c>
      <c r="J38" s="1663"/>
      <c r="K38" s="1663"/>
      <c r="L38" s="1663"/>
      <c r="M38" s="1664">
        <f>SUM(M14:M37)</f>
        <v>1531</v>
      </c>
      <c r="N38" s="1663"/>
      <c r="O38" s="1663"/>
      <c r="P38" s="1663"/>
      <c r="Q38" s="1664">
        <f>SUM(Q14:Q37)</f>
        <v>1926</v>
      </c>
    </row>
    <row r="39" spans="1:33" s="557" customFormat="1" ht="12.75" customHeight="1">
      <c r="A39" s="557" t="s">
        <v>20</v>
      </c>
      <c r="R39" s="947"/>
      <c r="S39" s="947"/>
      <c r="T39" s="947"/>
      <c r="U39" s="947"/>
      <c r="V39" s="947"/>
      <c r="W39" s="947"/>
      <c r="X39" s="947"/>
      <c r="Y39" s="947"/>
      <c r="Z39" s="947"/>
      <c r="AA39" s="947"/>
      <c r="AB39" s="947"/>
      <c r="AC39" s="947"/>
      <c r="AD39" s="947"/>
      <c r="AE39" s="947"/>
      <c r="AF39" s="947"/>
      <c r="AG39" s="947"/>
    </row>
    <row r="40" spans="1:33" s="557" customFormat="1" ht="12.75" customHeight="1">
      <c r="A40" s="557" t="s">
        <v>21</v>
      </c>
      <c r="R40" s="947"/>
      <c r="S40" s="947"/>
      <c r="T40" s="947"/>
      <c r="U40" s="947"/>
      <c r="V40" s="947"/>
      <c r="W40" s="947"/>
      <c r="X40" s="947"/>
      <c r="Y40" s="947"/>
      <c r="Z40" s="947"/>
      <c r="AA40" s="947"/>
      <c r="AB40" s="947"/>
      <c r="AC40" s="947"/>
      <c r="AD40" s="947"/>
      <c r="AE40" s="947"/>
      <c r="AF40" s="947"/>
      <c r="AG40" s="947"/>
    </row>
    <row r="41" spans="1:33">
      <c r="A41" s="557" t="s">
        <v>563</v>
      </c>
      <c r="K41" s="557"/>
      <c r="L41" s="557"/>
      <c r="M41" s="557"/>
      <c r="N41" s="557"/>
      <c r="O41" s="557"/>
      <c r="P41" s="557"/>
      <c r="Q41" s="557"/>
      <c r="R41" s="948"/>
      <c r="S41" s="948"/>
      <c r="T41" s="948"/>
      <c r="U41" s="948"/>
      <c r="V41" s="948"/>
      <c r="W41" s="948"/>
      <c r="X41" s="948"/>
      <c r="Y41" s="948"/>
      <c r="Z41" s="948"/>
      <c r="AA41" s="948"/>
      <c r="AB41" s="948"/>
      <c r="AC41" s="948"/>
      <c r="AD41" s="948"/>
      <c r="AE41" s="948"/>
      <c r="AF41" s="948"/>
      <c r="AG41" s="948"/>
    </row>
    <row r="42" spans="1:33">
      <c r="A42" s="557" t="s">
        <v>23</v>
      </c>
      <c r="R42" s="948"/>
      <c r="S42" s="948"/>
      <c r="T42" s="948"/>
      <c r="U42" s="948"/>
      <c r="V42" s="948"/>
      <c r="W42" s="948"/>
      <c r="X42" s="948"/>
      <c r="Y42" s="948"/>
      <c r="Z42" s="948"/>
      <c r="AA42" s="948"/>
      <c r="AB42" s="948"/>
      <c r="AC42" s="948"/>
      <c r="AD42" s="948"/>
      <c r="AE42" s="948"/>
      <c r="AF42" s="948"/>
      <c r="AG42" s="948"/>
    </row>
    <row r="43" spans="1:33">
      <c r="R43" s="948"/>
      <c r="S43" s="948"/>
      <c r="T43" s="948"/>
      <c r="U43" s="948"/>
      <c r="V43" s="948"/>
      <c r="W43" s="948"/>
      <c r="X43" s="948"/>
      <c r="Y43" s="948"/>
      <c r="Z43" s="948"/>
      <c r="AA43" s="948"/>
      <c r="AB43" s="948"/>
      <c r="AC43" s="948"/>
      <c r="AD43" s="948"/>
      <c r="AE43" s="948"/>
      <c r="AF43" s="948"/>
      <c r="AG43" s="948"/>
    </row>
  </sheetData>
  <mergeCells count="20">
    <mergeCell ref="A7:Q7"/>
    <mergeCell ref="B1:F1"/>
    <mergeCell ref="B2:F2"/>
    <mergeCell ref="A6:Q6"/>
    <mergeCell ref="N2:Q2"/>
    <mergeCell ref="B3:C3"/>
    <mergeCell ref="B5:C5"/>
    <mergeCell ref="B4:C4"/>
    <mergeCell ref="N1:Q1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O14" sqref="O14"/>
    </sheetView>
  </sheetViews>
  <sheetFormatPr defaultColWidth="9.140625" defaultRowHeight="12.75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>
      <c r="B1" s="2941" t="s">
        <v>405</v>
      </c>
      <c r="C1" s="2083"/>
      <c r="D1" s="2083"/>
      <c r="E1" s="2083"/>
      <c r="F1" s="2083"/>
      <c r="J1" s="799" t="s">
        <v>171</v>
      </c>
      <c r="L1" s="1845"/>
      <c r="M1" s="1845"/>
      <c r="N1" s="2942" t="s">
        <v>595</v>
      </c>
      <c r="O1" s="2090"/>
      <c r="P1" s="2090"/>
      <c r="Q1" s="2090"/>
      <c r="R1" s="1847"/>
      <c r="S1" s="945"/>
      <c r="T1" s="945"/>
      <c r="U1" s="945"/>
      <c r="V1" s="945"/>
      <c r="W1" s="945"/>
      <c r="X1" s="945"/>
      <c r="Y1" s="945"/>
      <c r="Z1" s="945"/>
      <c r="AA1" s="945"/>
      <c r="AB1" s="945"/>
      <c r="AC1" s="945"/>
      <c r="AD1" s="945"/>
      <c r="AE1" s="945"/>
      <c r="AF1" s="945"/>
      <c r="AG1" s="945"/>
    </row>
    <row r="2" spans="1:33" s="570" customFormat="1" ht="10.5" customHeight="1">
      <c r="B2" s="2943" t="s">
        <v>1</v>
      </c>
      <c r="C2" s="2090"/>
      <c r="D2" s="2090"/>
      <c r="E2" s="2090"/>
      <c r="F2" s="2090"/>
      <c r="N2" s="2943" t="s">
        <v>2</v>
      </c>
      <c r="O2" s="2933"/>
      <c r="P2" s="2933"/>
      <c r="Q2" s="2933"/>
      <c r="R2" s="945"/>
      <c r="S2" s="945"/>
      <c r="T2" s="945"/>
      <c r="U2" s="945"/>
      <c r="V2" s="945"/>
      <c r="W2" s="945"/>
      <c r="X2" s="945"/>
      <c r="Y2" s="945"/>
      <c r="Z2" s="945"/>
      <c r="AA2" s="945"/>
      <c r="AB2" s="945"/>
      <c r="AC2" s="945"/>
      <c r="AD2" s="945"/>
      <c r="AE2" s="945"/>
      <c r="AF2" s="945"/>
      <c r="AG2" s="945"/>
    </row>
    <row r="3" spans="1:33" s="570" customFormat="1" ht="13.5" customHeight="1">
      <c r="B3" s="572" t="s">
        <v>130</v>
      </c>
      <c r="N3" s="569" t="s">
        <v>3</v>
      </c>
      <c r="O3" s="571"/>
      <c r="P3" s="571"/>
      <c r="Q3" s="571"/>
      <c r="R3" s="945"/>
      <c r="S3" s="945"/>
      <c r="T3" s="945"/>
      <c r="U3" s="945"/>
      <c r="V3" s="945"/>
      <c r="W3" s="945"/>
      <c r="X3" s="945"/>
      <c r="Y3" s="945"/>
      <c r="Z3" s="945"/>
      <c r="AA3" s="945"/>
      <c r="AB3" s="945"/>
      <c r="AC3" s="945"/>
      <c r="AD3" s="945"/>
      <c r="AE3" s="945"/>
      <c r="AF3" s="945"/>
      <c r="AG3" s="945"/>
    </row>
    <row r="4" spans="1:33" s="570" customFormat="1" ht="15" customHeight="1">
      <c r="B4" s="2944" t="s">
        <v>4</v>
      </c>
      <c r="C4" s="2083"/>
      <c r="D4" s="573"/>
      <c r="E4" s="945"/>
      <c r="F4" s="945"/>
      <c r="G4" s="945"/>
      <c r="H4" s="945"/>
      <c r="I4" s="867" t="s">
        <v>5</v>
      </c>
      <c r="J4" s="1846"/>
      <c r="K4" s="1846"/>
      <c r="L4" s="571"/>
      <c r="N4" s="572"/>
      <c r="O4" s="572"/>
      <c r="R4" s="945"/>
      <c r="S4" s="945"/>
      <c r="T4" s="945"/>
      <c r="U4" s="945"/>
      <c r="V4" s="945"/>
      <c r="W4" s="945"/>
      <c r="X4" s="945"/>
      <c r="Y4" s="945"/>
      <c r="Z4" s="945"/>
      <c r="AA4" s="945"/>
      <c r="AB4" s="945"/>
      <c r="AC4" s="945"/>
      <c r="AD4" s="945"/>
      <c r="AE4" s="945"/>
      <c r="AF4" s="945"/>
      <c r="AG4" s="945"/>
    </row>
    <row r="5" spans="1:33" s="570" customFormat="1" ht="9.75" customHeight="1">
      <c r="B5" s="2940" t="s">
        <v>7</v>
      </c>
      <c r="C5" s="2081"/>
      <c r="D5" s="571"/>
      <c r="E5" s="571"/>
      <c r="R5" s="945"/>
      <c r="S5" s="945"/>
      <c r="T5" s="945"/>
      <c r="U5" s="945"/>
      <c r="V5" s="945"/>
      <c r="W5" s="945"/>
      <c r="X5" s="945"/>
      <c r="Y5" s="945"/>
      <c r="Z5" s="945"/>
      <c r="AA5" s="945"/>
      <c r="AB5" s="945"/>
      <c r="AC5" s="945"/>
      <c r="AD5" s="945"/>
      <c r="AE5" s="945"/>
      <c r="AF5" s="945"/>
      <c r="AG5" s="945"/>
    </row>
    <row r="6" spans="1:33" s="570" customFormat="1" ht="12" customHeight="1">
      <c r="A6" s="2936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45"/>
      <c r="S6" s="945"/>
      <c r="T6" s="945"/>
      <c r="U6" s="945"/>
      <c r="V6" s="945"/>
      <c r="W6" s="945"/>
      <c r="X6" s="945"/>
      <c r="Y6" s="945"/>
      <c r="Z6" s="945"/>
      <c r="AA6" s="945"/>
      <c r="AB6" s="945"/>
      <c r="AC6" s="945"/>
      <c r="AD6" s="945"/>
      <c r="AE6" s="945"/>
      <c r="AF6" s="945"/>
      <c r="AG6" s="945"/>
    </row>
    <row r="7" spans="1:33" s="570" customFormat="1" ht="15.75">
      <c r="A7" s="2937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45"/>
      <c r="S7" s="945"/>
      <c r="T7" s="945"/>
      <c r="U7" s="945"/>
      <c r="V7" s="945"/>
      <c r="W7" s="945"/>
      <c r="X7" s="945"/>
      <c r="Y7" s="945"/>
      <c r="Z7" s="945"/>
      <c r="AA7" s="945"/>
      <c r="AB7" s="945"/>
      <c r="AC7" s="945"/>
      <c r="AD7" s="945"/>
      <c r="AE7" s="945"/>
      <c r="AF7" s="945"/>
      <c r="AG7" s="945"/>
    </row>
    <row r="8" spans="1:33" s="570" customFormat="1" ht="9" customHeight="1">
      <c r="A8" s="1268" t="s">
        <v>356</v>
      </c>
      <c r="B8" s="1275"/>
      <c r="R8" s="945"/>
      <c r="S8" s="945"/>
      <c r="T8" s="945"/>
      <c r="U8" s="945"/>
      <c r="V8" s="945"/>
      <c r="W8" s="945"/>
      <c r="X8" s="945"/>
      <c r="Y8" s="945"/>
      <c r="Z8" s="945"/>
      <c r="AA8" s="945"/>
      <c r="AB8" s="945"/>
      <c r="AC8" s="945"/>
      <c r="AD8" s="945"/>
      <c r="AE8" s="945"/>
      <c r="AF8" s="945"/>
      <c r="AG8" s="945"/>
    </row>
    <row r="9" spans="1:33" s="570" customFormat="1">
      <c r="A9" s="2938" t="s">
        <v>9</v>
      </c>
      <c r="B9" s="2939" t="s">
        <v>10</v>
      </c>
      <c r="C9" s="2426"/>
      <c r="D9" s="2426"/>
      <c r="E9" s="2426"/>
      <c r="F9" s="2426"/>
      <c r="G9" s="2426"/>
      <c r="H9" s="2426"/>
      <c r="I9" s="2427"/>
      <c r="J9" s="2939" t="s">
        <v>11</v>
      </c>
      <c r="K9" s="2426"/>
      <c r="L9" s="2426"/>
      <c r="M9" s="2426"/>
      <c r="N9" s="2426"/>
      <c r="O9" s="2426"/>
      <c r="P9" s="2426"/>
      <c r="Q9" s="2427"/>
      <c r="R9" s="945"/>
      <c r="S9" s="945"/>
      <c r="T9" s="945"/>
      <c r="U9" s="945"/>
      <c r="V9" s="945"/>
      <c r="W9" s="945"/>
      <c r="X9" s="945"/>
      <c r="Y9" s="945"/>
      <c r="Z9" s="945"/>
      <c r="AA9" s="945"/>
      <c r="AB9" s="945"/>
      <c r="AC9" s="945"/>
      <c r="AD9" s="945"/>
      <c r="AE9" s="945"/>
      <c r="AF9" s="945"/>
      <c r="AG9" s="945"/>
    </row>
    <row r="10" spans="1:33" s="570" customFormat="1">
      <c r="A10" s="2423"/>
      <c r="B10" s="2934" t="s">
        <v>596</v>
      </c>
      <c r="C10" s="2097"/>
      <c r="D10" s="2097"/>
      <c r="E10" s="2098"/>
      <c r="F10" s="2934" t="s">
        <v>597</v>
      </c>
      <c r="G10" s="2097"/>
      <c r="H10" s="2097"/>
      <c r="I10" s="2098"/>
      <c r="J10" s="2934" t="s">
        <v>596</v>
      </c>
      <c r="K10" s="2097"/>
      <c r="L10" s="2097"/>
      <c r="M10" s="2098"/>
      <c r="N10" s="2934" t="s">
        <v>597</v>
      </c>
      <c r="O10" s="2097"/>
      <c r="P10" s="2097"/>
      <c r="Q10" s="2098"/>
      <c r="R10" s="945"/>
      <c r="S10" s="945"/>
      <c r="T10" s="945"/>
      <c r="U10" s="945"/>
      <c r="V10" s="945"/>
      <c r="W10" s="945"/>
      <c r="X10" s="945"/>
      <c r="Y10" s="945"/>
      <c r="Z10" s="945"/>
      <c r="AA10" s="945"/>
      <c r="AB10" s="945"/>
      <c r="AC10" s="945"/>
      <c r="AD10" s="945"/>
      <c r="AE10" s="945"/>
      <c r="AF10" s="945"/>
      <c r="AG10" s="945"/>
    </row>
    <row r="11" spans="1:33" s="570" customFormat="1">
      <c r="A11" s="2423"/>
      <c r="B11" s="2934" t="s">
        <v>14</v>
      </c>
      <c r="C11" s="2097"/>
      <c r="E11" s="575">
        <v>66000</v>
      </c>
      <c r="F11" s="2934" t="s">
        <v>14</v>
      </c>
      <c r="G11" s="2097"/>
      <c r="H11" s="574"/>
      <c r="I11" s="575">
        <v>66000</v>
      </c>
      <c r="J11" s="2934" t="s">
        <v>14</v>
      </c>
      <c r="K11" s="2935"/>
      <c r="L11" s="574"/>
      <c r="M11" s="575">
        <v>66000</v>
      </c>
      <c r="N11" s="2934" t="s">
        <v>14</v>
      </c>
      <c r="O11" s="2097"/>
      <c r="P11" s="574"/>
      <c r="Q11" s="575">
        <v>66000</v>
      </c>
      <c r="R11" s="945"/>
      <c r="S11" s="945"/>
      <c r="T11" s="945"/>
      <c r="U11" s="945"/>
      <c r="V11" s="945"/>
      <c r="W11" s="945"/>
      <c r="X11" s="945"/>
      <c r="Y11" s="945"/>
      <c r="Z11" s="945"/>
      <c r="AA11" s="945"/>
      <c r="AB11" s="945"/>
      <c r="AC11" s="945"/>
      <c r="AD11" s="945"/>
      <c r="AE11" s="945"/>
      <c r="AF11" s="945"/>
      <c r="AG11" s="945"/>
    </row>
    <row r="12" spans="1:33" s="577" customFormat="1" ht="35.25" customHeight="1">
      <c r="A12" s="2424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>
      <c r="A14" s="580">
        <v>0</v>
      </c>
      <c r="B14" s="779"/>
      <c r="C14" s="1665"/>
      <c r="D14" s="1665"/>
      <c r="E14" s="3086">
        <v>535.94830000000002</v>
      </c>
      <c r="F14" s="1648"/>
      <c r="G14" s="1665"/>
      <c r="H14" s="1665"/>
      <c r="I14" s="3086">
        <v>307.43200000000002</v>
      </c>
      <c r="J14" s="1648"/>
      <c r="K14" s="1665"/>
      <c r="L14" s="1665"/>
      <c r="M14" s="3086">
        <v>411.03969999999998</v>
      </c>
      <c r="N14" s="1295"/>
      <c r="O14" s="792"/>
      <c r="P14" s="792"/>
      <c r="Q14" s="3086">
        <v>234.8417</v>
      </c>
    </row>
    <row r="15" spans="1:33" s="1343" customFormat="1" ht="15">
      <c r="A15" s="1341">
        <v>1</v>
      </c>
      <c r="B15" s="779"/>
      <c r="C15" s="1665"/>
      <c r="D15" s="1665"/>
      <c r="E15" s="3086" t="s">
        <v>679</v>
      </c>
      <c r="F15" s="1648"/>
      <c r="G15" s="1665"/>
      <c r="H15" s="1665"/>
      <c r="I15" s="3086" t="s">
        <v>725</v>
      </c>
      <c r="J15" s="1648"/>
      <c r="K15" s="1665"/>
      <c r="L15" s="1665"/>
      <c r="M15" s="3086" t="s">
        <v>702</v>
      </c>
      <c r="N15" s="1337"/>
      <c r="O15" s="1342"/>
      <c r="P15" s="1342"/>
      <c r="Q15" s="3086" t="s">
        <v>748</v>
      </c>
    </row>
    <row r="16" spans="1:33" s="577" customFormat="1" ht="15">
      <c r="A16" s="580">
        <v>2</v>
      </c>
      <c r="B16" s="779"/>
      <c r="C16" s="1665"/>
      <c r="D16" s="1665"/>
      <c r="E16" s="3086" t="s">
        <v>680</v>
      </c>
      <c r="F16" s="1648"/>
      <c r="G16" s="1665"/>
      <c r="H16" s="1665"/>
      <c r="I16" s="3086" t="s">
        <v>726</v>
      </c>
      <c r="J16" s="1648"/>
      <c r="K16" s="1665"/>
      <c r="L16" s="1665"/>
      <c r="M16" s="3086" t="s">
        <v>703</v>
      </c>
      <c r="N16" s="1295"/>
      <c r="O16" s="792"/>
      <c r="P16" s="792"/>
      <c r="Q16" s="3086" t="s">
        <v>749</v>
      </c>
    </row>
    <row r="17" spans="1:17" s="577" customFormat="1" ht="15">
      <c r="A17" s="580">
        <v>3</v>
      </c>
      <c r="B17" s="779"/>
      <c r="C17" s="1665"/>
      <c r="D17" s="1665"/>
      <c r="E17" s="3086" t="s">
        <v>681</v>
      </c>
      <c r="F17" s="1648"/>
      <c r="G17" s="1665"/>
      <c r="H17" s="1665"/>
      <c r="I17" s="3086" t="s">
        <v>727</v>
      </c>
      <c r="J17" s="1648"/>
      <c r="K17" s="1665"/>
      <c r="L17" s="1665"/>
      <c r="M17" s="3086" t="s">
        <v>704</v>
      </c>
      <c r="N17" s="1295"/>
      <c r="O17" s="792"/>
      <c r="P17" s="792"/>
      <c r="Q17" s="3086" t="s">
        <v>750</v>
      </c>
    </row>
    <row r="18" spans="1:17" s="577" customFormat="1" ht="15">
      <c r="A18" s="580">
        <v>4</v>
      </c>
      <c r="B18" s="779"/>
      <c r="C18" s="1665"/>
      <c r="D18" s="1665"/>
      <c r="E18" s="3086" t="s">
        <v>682</v>
      </c>
      <c r="F18" s="1648"/>
      <c r="G18" s="1665"/>
      <c r="H18" s="1665"/>
      <c r="I18" s="3086" t="s">
        <v>728</v>
      </c>
      <c r="J18" s="1648"/>
      <c r="K18" s="1665"/>
      <c r="L18" s="1665"/>
      <c r="M18" s="3086" t="s">
        <v>705</v>
      </c>
      <c r="N18" s="1295"/>
      <c r="O18" s="792"/>
      <c r="P18" s="792"/>
      <c r="Q18" s="3086" t="s">
        <v>751</v>
      </c>
    </row>
    <row r="19" spans="1:17" s="577" customFormat="1" ht="15">
      <c r="A19" s="580">
        <v>5</v>
      </c>
      <c r="B19" s="779"/>
      <c r="C19" s="1665"/>
      <c r="D19" s="1665"/>
      <c r="E19" s="3086" t="s">
        <v>683</v>
      </c>
      <c r="F19" s="1648"/>
      <c r="G19" s="1665"/>
      <c r="H19" s="1665"/>
      <c r="I19" s="3086" t="s">
        <v>729</v>
      </c>
      <c r="J19" s="1648"/>
      <c r="K19" s="1665"/>
      <c r="L19" s="1665"/>
      <c r="M19" s="3086" t="s">
        <v>706</v>
      </c>
      <c r="N19" s="1295"/>
      <c r="O19" s="792"/>
      <c r="P19" s="792"/>
      <c r="Q19" s="3086" t="s">
        <v>752</v>
      </c>
    </row>
    <row r="20" spans="1:17" s="577" customFormat="1" ht="15">
      <c r="A20" s="580">
        <v>6</v>
      </c>
      <c r="B20" s="779"/>
      <c r="C20" s="1665"/>
      <c r="D20" s="1665"/>
      <c r="E20" s="3086" t="s">
        <v>684</v>
      </c>
      <c r="F20" s="1648"/>
      <c r="G20" s="1665"/>
      <c r="H20" s="1665"/>
      <c r="I20" s="3086" t="s">
        <v>730</v>
      </c>
      <c r="J20" s="1648"/>
      <c r="K20" s="1665"/>
      <c r="L20" s="1665"/>
      <c r="M20" s="3086" t="s">
        <v>707</v>
      </c>
      <c r="N20" s="1295"/>
      <c r="O20" s="792"/>
      <c r="P20" s="792"/>
      <c r="Q20" s="3086" t="s">
        <v>753</v>
      </c>
    </row>
    <row r="21" spans="1:17" s="577" customFormat="1" ht="15">
      <c r="A21" s="580">
        <v>7</v>
      </c>
      <c r="B21" s="779"/>
      <c r="C21" s="1665"/>
      <c r="D21" s="1665"/>
      <c r="E21" s="3086" t="s">
        <v>685</v>
      </c>
      <c r="F21" s="1648"/>
      <c r="G21" s="1665"/>
      <c r="H21" s="1665"/>
      <c r="I21" s="3086" t="s">
        <v>731</v>
      </c>
      <c r="J21" s="1648"/>
      <c r="K21" s="1665"/>
      <c r="L21" s="1665"/>
      <c r="M21" s="3086" t="s">
        <v>708</v>
      </c>
      <c r="N21" s="1295"/>
      <c r="O21" s="792"/>
      <c r="P21" s="792"/>
      <c r="Q21" s="3086" t="s">
        <v>754</v>
      </c>
    </row>
    <row r="22" spans="1:17" s="577" customFormat="1" ht="15">
      <c r="A22" s="580">
        <v>8</v>
      </c>
      <c r="B22" s="779"/>
      <c r="C22" s="1665"/>
      <c r="D22" s="1665"/>
      <c r="E22" s="3086" t="s">
        <v>686</v>
      </c>
      <c r="F22" s="1648"/>
      <c r="G22" s="1665"/>
      <c r="H22" s="1665"/>
      <c r="I22" s="3086" t="s">
        <v>732</v>
      </c>
      <c r="J22" s="1648"/>
      <c r="K22" s="1665"/>
      <c r="L22" s="1665"/>
      <c r="M22" s="3086" t="s">
        <v>709</v>
      </c>
      <c r="N22" s="1295"/>
      <c r="O22" s="792"/>
      <c r="P22" s="792"/>
      <c r="Q22" s="3086" t="s">
        <v>755</v>
      </c>
    </row>
    <row r="23" spans="1:17" s="577" customFormat="1" ht="15">
      <c r="A23" s="580">
        <v>9</v>
      </c>
      <c r="B23" s="779"/>
      <c r="C23" s="1665"/>
      <c r="D23" s="1665"/>
      <c r="E23" s="3086" t="s">
        <v>687</v>
      </c>
      <c r="F23" s="1648"/>
      <c r="G23" s="1665"/>
      <c r="H23" s="1665"/>
      <c r="I23" s="3086" t="s">
        <v>733</v>
      </c>
      <c r="J23" s="1648"/>
      <c r="K23" s="1665"/>
      <c r="L23" s="1665"/>
      <c r="M23" s="3086" t="s">
        <v>710</v>
      </c>
      <c r="N23" s="1295"/>
      <c r="O23" s="792"/>
      <c r="P23" s="792"/>
      <c r="Q23" s="3086" t="s">
        <v>756</v>
      </c>
    </row>
    <row r="24" spans="1:17" s="577" customFormat="1" ht="15">
      <c r="A24" s="580">
        <v>10</v>
      </c>
      <c r="B24" s="779"/>
      <c r="C24" s="1665"/>
      <c r="D24" s="1665"/>
      <c r="E24" s="3086" t="s">
        <v>688</v>
      </c>
      <c r="F24" s="1648"/>
      <c r="G24" s="1665"/>
      <c r="H24" s="1665"/>
      <c r="I24" s="3086" t="s">
        <v>734</v>
      </c>
      <c r="J24" s="1648"/>
      <c r="K24" s="1665"/>
      <c r="L24" s="1665"/>
      <c r="M24" s="3086" t="s">
        <v>711</v>
      </c>
      <c r="N24" s="1295"/>
      <c r="O24" s="792"/>
      <c r="P24" s="792"/>
      <c r="Q24" s="3086" t="s">
        <v>757</v>
      </c>
    </row>
    <row r="25" spans="1:17" s="577" customFormat="1" ht="15">
      <c r="A25" s="580">
        <v>11</v>
      </c>
      <c r="B25" s="779"/>
      <c r="C25" s="1665"/>
      <c r="D25" s="1665"/>
      <c r="E25" s="3086" t="s">
        <v>689</v>
      </c>
      <c r="F25" s="1648"/>
      <c r="G25" s="1665"/>
      <c r="H25" s="1665"/>
      <c r="I25" s="3086" t="s">
        <v>735</v>
      </c>
      <c r="J25" s="1648"/>
      <c r="K25" s="1665"/>
      <c r="L25" s="1665"/>
      <c r="M25" s="3086" t="s">
        <v>712</v>
      </c>
      <c r="N25" s="1295"/>
      <c r="O25" s="792"/>
      <c r="P25" s="792"/>
      <c r="Q25" s="3086" t="s">
        <v>758</v>
      </c>
    </row>
    <row r="26" spans="1:17" s="577" customFormat="1" ht="15">
      <c r="A26" s="580">
        <v>12</v>
      </c>
      <c r="B26" s="779"/>
      <c r="C26" s="1665"/>
      <c r="D26" s="1665"/>
      <c r="E26" s="3086" t="s">
        <v>690</v>
      </c>
      <c r="F26" s="1648"/>
      <c r="G26" s="1665"/>
      <c r="H26" s="1665"/>
      <c r="I26" s="3086" t="s">
        <v>736</v>
      </c>
      <c r="J26" s="1648"/>
      <c r="K26" s="1665"/>
      <c r="L26" s="1665"/>
      <c r="M26" s="3086" t="s">
        <v>713</v>
      </c>
      <c r="N26" s="1295"/>
      <c r="O26" s="792"/>
      <c r="P26" s="792"/>
      <c r="Q26" s="3086" t="s">
        <v>759</v>
      </c>
    </row>
    <row r="27" spans="1:17" s="577" customFormat="1" ht="15">
      <c r="A27" s="580">
        <v>13</v>
      </c>
      <c r="B27" s="779"/>
      <c r="C27" s="1665"/>
      <c r="D27" s="1665"/>
      <c r="E27" s="3086" t="s">
        <v>691</v>
      </c>
      <c r="F27" s="1648"/>
      <c r="G27" s="1665"/>
      <c r="H27" s="1665"/>
      <c r="I27" s="3086" t="s">
        <v>737</v>
      </c>
      <c r="J27" s="1648"/>
      <c r="K27" s="1665"/>
      <c r="L27" s="1665"/>
      <c r="M27" s="3086" t="s">
        <v>714</v>
      </c>
      <c r="N27" s="1295"/>
      <c r="O27" s="792"/>
      <c r="P27" s="792"/>
      <c r="Q27" s="3086" t="s">
        <v>760</v>
      </c>
    </row>
    <row r="28" spans="1:17" s="577" customFormat="1" ht="15">
      <c r="A28" s="580">
        <v>14</v>
      </c>
      <c r="B28" s="779"/>
      <c r="C28" s="1665"/>
      <c r="D28" s="1665"/>
      <c r="E28" s="3086" t="s">
        <v>692</v>
      </c>
      <c r="F28" s="1648"/>
      <c r="G28" s="1665"/>
      <c r="H28" s="1665"/>
      <c r="I28" s="3086" t="s">
        <v>738</v>
      </c>
      <c r="J28" s="1648"/>
      <c r="K28" s="1665"/>
      <c r="L28" s="1665"/>
      <c r="M28" s="3086" t="s">
        <v>715</v>
      </c>
      <c r="N28" s="1295"/>
      <c r="O28" s="792"/>
      <c r="P28" s="792"/>
      <c r="Q28" s="3086" t="s">
        <v>761</v>
      </c>
    </row>
    <row r="29" spans="1:17" s="577" customFormat="1" ht="15">
      <c r="A29" s="580">
        <v>15</v>
      </c>
      <c r="B29" s="779"/>
      <c r="C29" s="1665"/>
      <c r="D29" s="1665"/>
      <c r="E29" s="3086" t="s">
        <v>693</v>
      </c>
      <c r="F29" s="1648"/>
      <c r="G29" s="1665"/>
      <c r="H29" s="1665"/>
      <c r="I29" s="3086" t="s">
        <v>739</v>
      </c>
      <c r="J29" s="1648"/>
      <c r="K29" s="1665"/>
      <c r="L29" s="1665"/>
      <c r="M29" s="3086" t="s">
        <v>716</v>
      </c>
      <c r="N29" s="1295"/>
      <c r="O29" s="792"/>
      <c r="P29" s="792"/>
      <c r="Q29" s="3086" t="s">
        <v>762</v>
      </c>
    </row>
    <row r="30" spans="1:17" s="577" customFormat="1" ht="15">
      <c r="A30" s="580">
        <v>16</v>
      </c>
      <c r="B30" s="779"/>
      <c r="C30" s="1665"/>
      <c r="D30" s="1665"/>
      <c r="E30" s="3086" t="s">
        <v>694</v>
      </c>
      <c r="F30" s="1648"/>
      <c r="G30" s="1665"/>
      <c r="H30" s="1665"/>
      <c r="I30" s="3086" t="s">
        <v>740</v>
      </c>
      <c r="J30" s="1648"/>
      <c r="K30" s="1665"/>
      <c r="L30" s="1665"/>
      <c r="M30" s="3086" t="s">
        <v>717</v>
      </c>
      <c r="N30" s="1295"/>
      <c r="O30" s="792"/>
      <c r="P30" s="792"/>
      <c r="Q30" s="3086" t="s">
        <v>763</v>
      </c>
    </row>
    <row r="31" spans="1:17" s="581" customFormat="1" ht="15">
      <c r="A31" s="580">
        <v>17</v>
      </c>
      <c r="B31" s="779"/>
      <c r="C31" s="1665"/>
      <c r="D31" s="1665"/>
      <c r="E31" s="3086" t="s">
        <v>695</v>
      </c>
      <c r="F31" s="1648"/>
      <c r="G31" s="1665"/>
      <c r="H31" s="1665"/>
      <c r="I31" s="3086" t="s">
        <v>741</v>
      </c>
      <c r="J31" s="1648"/>
      <c r="K31" s="1665"/>
      <c r="L31" s="1665"/>
      <c r="M31" s="3086" t="s">
        <v>718</v>
      </c>
      <c r="N31" s="1295"/>
      <c r="O31" s="792"/>
      <c r="P31" s="792"/>
      <c r="Q31" s="3086" t="s">
        <v>764</v>
      </c>
    </row>
    <row r="32" spans="1:17" s="581" customFormat="1" ht="15">
      <c r="A32" s="580">
        <v>18</v>
      </c>
      <c r="B32" s="779"/>
      <c r="C32" s="1665"/>
      <c r="D32" s="1665"/>
      <c r="E32" s="3086" t="s">
        <v>696</v>
      </c>
      <c r="F32" s="1648"/>
      <c r="G32" s="1665"/>
      <c r="H32" s="1665"/>
      <c r="I32" s="3086" t="s">
        <v>742</v>
      </c>
      <c r="J32" s="1648"/>
      <c r="K32" s="1665"/>
      <c r="L32" s="1665"/>
      <c r="M32" s="3086" t="s">
        <v>719</v>
      </c>
      <c r="N32" s="1295"/>
      <c r="O32" s="792"/>
      <c r="P32" s="792"/>
      <c r="Q32" s="3086" t="s">
        <v>765</v>
      </c>
    </row>
    <row r="33" spans="1:33" s="581" customFormat="1" ht="15">
      <c r="A33" s="580">
        <v>19</v>
      </c>
      <c r="B33" s="779"/>
      <c r="C33" s="1665"/>
      <c r="D33" s="1665"/>
      <c r="E33" s="3086" t="s">
        <v>697</v>
      </c>
      <c r="F33" s="1648"/>
      <c r="G33" s="1665"/>
      <c r="H33" s="1665"/>
      <c r="I33" s="3086" t="s">
        <v>743</v>
      </c>
      <c r="J33" s="1648"/>
      <c r="K33" s="1665"/>
      <c r="L33" s="1665"/>
      <c r="M33" s="3086" t="s">
        <v>720</v>
      </c>
      <c r="N33" s="1295"/>
      <c r="O33" s="792"/>
      <c r="P33" s="792"/>
      <c r="Q33" s="3086" t="s">
        <v>766</v>
      </c>
    </row>
    <row r="34" spans="1:33" s="581" customFormat="1" ht="15">
      <c r="A34" s="580">
        <v>20</v>
      </c>
      <c r="B34" s="779"/>
      <c r="C34" s="1665"/>
      <c r="D34" s="1665"/>
      <c r="E34" s="3086" t="s">
        <v>698</v>
      </c>
      <c r="F34" s="1648"/>
      <c r="G34" s="1665"/>
      <c r="H34" s="1665"/>
      <c r="I34" s="3086" t="s">
        <v>744</v>
      </c>
      <c r="J34" s="1648"/>
      <c r="K34" s="1665"/>
      <c r="L34" s="1665"/>
      <c r="M34" s="3086" t="s">
        <v>721</v>
      </c>
      <c r="N34" s="1295"/>
      <c r="O34" s="792"/>
      <c r="P34" s="792"/>
      <c r="Q34" s="3086" t="s">
        <v>767</v>
      </c>
    </row>
    <row r="35" spans="1:33" s="581" customFormat="1" ht="15">
      <c r="A35" s="580">
        <v>21</v>
      </c>
      <c r="B35" s="779"/>
      <c r="C35" s="1665"/>
      <c r="D35" s="1665"/>
      <c r="E35" s="3086" t="s">
        <v>699</v>
      </c>
      <c r="F35" s="1648"/>
      <c r="G35" s="1665"/>
      <c r="H35" s="1665"/>
      <c r="I35" s="3086" t="s">
        <v>745</v>
      </c>
      <c r="J35" s="1648"/>
      <c r="K35" s="1665"/>
      <c r="L35" s="1665"/>
      <c r="M35" s="3086" t="s">
        <v>722</v>
      </c>
      <c r="N35" s="1295"/>
      <c r="O35" s="792"/>
      <c r="P35" s="792"/>
      <c r="Q35" s="3086" t="s">
        <v>768</v>
      </c>
    </row>
    <row r="36" spans="1:33" s="581" customFormat="1" ht="15">
      <c r="A36" s="580">
        <v>22</v>
      </c>
      <c r="B36" s="779"/>
      <c r="C36" s="1665"/>
      <c r="D36" s="1665"/>
      <c r="E36" s="3086" t="s">
        <v>700</v>
      </c>
      <c r="F36" s="1648"/>
      <c r="G36" s="1665"/>
      <c r="H36" s="1665"/>
      <c r="I36" s="3086" t="s">
        <v>746</v>
      </c>
      <c r="J36" s="1648"/>
      <c r="K36" s="1665"/>
      <c r="L36" s="1665"/>
      <c r="M36" s="3086" t="s">
        <v>723</v>
      </c>
      <c r="N36" s="1295"/>
      <c r="O36" s="792"/>
      <c r="P36" s="792"/>
      <c r="Q36" s="3086" t="s">
        <v>769</v>
      </c>
    </row>
    <row r="37" spans="1:33" s="581" customFormat="1" ht="15">
      <c r="A37" s="580">
        <v>23</v>
      </c>
      <c r="B37" s="779"/>
      <c r="C37" s="1665"/>
      <c r="D37" s="1665"/>
      <c r="E37" s="3086" t="s">
        <v>701</v>
      </c>
      <c r="F37" s="1648"/>
      <c r="G37" s="1665"/>
      <c r="H37" s="1665"/>
      <c r="I37" s="3086" t="s">
        <v>747</v>
      </c>
      <c r="J37" s="1648"/>
      <c r="K37" s="1665"/>
      <c r="L37" s="1665"/>
      <c r="M37" s="3086" t="s">
        <v>724</v>
      </c>
      <c r="N37" s="1295"/>
      <c r="O37" s="792"/>
      <c r="P37" s="792"/>
      <c r="Q37" s="3086" t="s">
        <v>770</v>
      </c>
    </row>
    <row r="38" spans="1:33" s="581" customFormat="1" ht="15">
      <c r="A38" s="580" t="s">
        <v>19</v>
      </c>
      <c r="B38" s="792"/>
      <c r="C38" s="1665"/>
      <c r="D38" s="1665"/>
      <c r="E38" s="2068">
        <f>SUM(E14:E37)</f>
        <v>535.94830000000002</v>
      </c>
      <c r="F38" s="1665"/>
      <c r="G38" s="1665"/>
      <c r="H38" s="1665"/>
      <c r="I38" s="2069">
        <f>SUM(I14:I37)</f>
        <v>307.43200000000002</v>
      </c>
      <c r="J38" s="1665"/>
      <c r="K38" s="1665"/>
      <c r="L38" s="1665"/>
      <c r="M38" s="3087">
        <f>SUM(M14:M37)</f>
        <v>411.03969999999998</v>
      </c>
      <c r="N38" s="1668"/>
      <c r="O38" s="792"/>
      <c r="P38" s="792"/>
      <c r="Q38" s="2068">
        <f>SUM(Q14:Q37)</f>
        <v>234.8417</v>
      </c>
    </row>
    <row r="39" spans="1:33" s="570" customFormat="1" ht="12.75" customHeight="1">
      <c r="A39" s="570" t="s">
        <v>20</v>
      </c>
      <c r="R39" s="945"/>
      <c r="S39" s="945"/>
      <c r="T39" s="945"/>
      <c r="U39" s="945"/>
      <c r="V39" s="945"/>
      <c r="W39" s="945"/>
      <c r="X39" s="945"/>
      <c r="Y39" s="945"/>
      <c r="Z39" s="945"/>
      <c r="AA39" s="945"/>
      <c r="AB39" s="945"/>
      <c r="AC39" s="945"/>
      <c r="AD39" s="945"/>
      <c r="AE39" s="945"/>
      <c r="AF39" s="945"/>
      <c r="AG39" s="945"/>
    </row>
    <row r="40" spans="1:33" s="570" customFormat="1" ht="12.75" customHeight="1">
      <c r="A40" s="570" t="s">
        <v>21</v>
      </c>
      <c r="R40" s="945"/>
      <c r="S40" s="945"/>
      <c r="T40" s="945"/>
      <c r="U40" s="945"/>
      <c r="V40" s="945"/>
      <c r="W40" s="945"/>
      <c r="X40" s="945"/>
      <c r="Y40" s="945"/>
      <c r="Z40" s="945"/>
      <c r="AA40" s="945"/>
      <c r="AB40" s="945"/>
      <c r="AC40" s="945"/>
      <c r="AD40" s="945"/>
      <c r="AE40" s="945"/>
      <c r="AF40" s="945"/>
      <c r="AG40" s="945"/>
    </row>
    <row r="41" spans="1:33">
      <c r="A41" s="570" t="s">
        <v>563</v>
      </c>
      <c r="K41" s="570"/>
      <c r="L41" s="570"/>
      <c r="M41" s="570"/>
      <c r="N41" s="570"/>
      <c r="O41" s="570"/>
      <c r="P41" s="570"/>
      <c r="Q41" s="570"/>
      <c r="R41" s="946"/>
      <c r="S41" s="946"/>
      <c r="T41" s="946"/>
      <c r="U41" s="946"/>
      <c r="V41" s="946"/>
      <c r="W41" s="946"/>
      <c r="X41" s="946"/>
      <c r="Y41" s="946"/>
      <c r="Z41" s="946"/>
      <c r="AA41" s="946"/>
      <c r="AB41" s="946"/>
      <c r="AC41" s="946"/>
      <c r="AD41" s="946"/>
      <c r="AE41" s="946"/>
      <c r="AF41" s="946"/>
      <c r="AG41" s="946"/>
    </row>
    <row r="42" spans="1:33">
      <c r="A42" s="570" t="s">
        <v>23</v>
      </c>
      <c r="R42" s="946"/>
      <c r="S42" s="946"/>
      <c r="T42" s="946"/>
      <c r="U42" s="946"/>
      <c r="V42" s="946"/>
      <c r="W42" s="946"/>
      <c r="X42" s="946"/>
      <c r="Y42" s="946"/>
      <c r="Z42" s="946"/>
      <c r="AA42" s="946"/>
      <c r="AB42" s="946"/>
      <c r="AC42" s="946"/>
      <c r="AD42" s="946"/>
      <c r="AE42" s="946"/>
      <c r="AF42" s="946"/>
      <c r="AG42" s="946"/>
    </row>
    <row r="43" spans="1:33">
      <c r="R43" s="946"/>
      <c r="S43" s="946"/>
      <c r="T43" s="946"/>
      <c r="U43" s="946"/>
      <c r="V43" s="946"/>
      <c r="W43" s="946"/>
      <c r="X43" s="946"/>
      <c r="Y43" s="946"/>
      <c r="Z43" s="946"/>
      <c r="AA43" s="946"/>
      <c r="AB43" s="946"/>
      <c r="AC43" s="946"/>
      <c r="AD43" s="946"/>
      <c r="AE43" s="946"/>
      <c r="AF43" s="946"/>
      <c r="AG43" s="946"/>
    </row>
  </sheetData>
  <mergeCells count="19">
    <mergeCell ref="B5:C5"/>
    <mergeCell ref="B1:F1"/>
    <mergeCell ref="N1:Q1"/>
    <mergeCell ref="B2:F2"/>
    <mergeCell ref="N2:Q2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>
    <tabColor rgb="FF92D050"/>
  </sheetPr>
  <dimension ref="A1:AG43"/>
  <sheetViews>
    <sheetView zoomScale="115" zoomScaleNormal="115" workbookViewId="0">
      <selection activeCell="T21" sqref="T21"/>
    </sheetView>
  </sheetViews>
  <sheetFormatPr defaultColWidth="9.140625" defaultRowHeight="12.75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>
      <c r="B1" s="2941" t="s">
        <v>405</v>
      </c>
      <c r="C1" s="2083"/>
      <c r="D1" s="2083"/>
      <c r="E1" s="2083"/>
      <c r="F1" s="2083"/>
      <c r="J1" s="799" t="s">
        <v>171</v>
      </c>
      <c r="L1" s="870"/>
      <c r="M1" s="870"/>
      <c r="N1" s="2942" t="s">
        <v>129</v>
      </c>
      <c r="O1" s="2090"/>
      <c r="P1" s="2090"/>
      <c r="Q1" s="2090"/>
      <c r="R1" s="866"/>
      <c r="S1" s="945"/>
      <c r="T1" s="945"/>
      <c r="U1" s="945"/>
      <c r="V1" s="945"/>
      <c r="W1" s="945"/>
      <c r="X1" s="945"/>
      <c r="Y1" s="945"/>
      <c r="Z1" s="945"/>
      <c r="AA1" s="945"/>
      <c r="AB1" s="945"/>
      <c r="AC1" s="945"/>
      <c r="AD1" s="945"/>
      <c r="AE1" s="945"/>
      <c r="AF1" s="945"/>
      <c r="AG1" s="945"/>
    </row>
    <row r="2" spans="1:33" s="570" customFormat="1" ht="10.5" customHeight="1">
      <c r="B2" s="2943" t="s">
        <v>1</v>
      </c>
      <c r="C2" s="2090"/>
      <c r="D2" s="2090"/>
      <c r="E2" s="2090"/>
      <c r="F2" s="2090"/>
      <c r="N2" s="2943" t="s">
        <v>2</v>
      </c>
      <c r="O2" s="2933"/>
      <c r="P2" s="2933"/>
      <c r="Q2" s="2933"/>
      <c r="R2" s="945"/>
      <c r="S2" s="945"/>
      <c r="T2" s="945"/>
      <c r="U2" s="945"/>
      <c r="V2" s="945"/>
      <c r="W2" s="945"/>
      <c r="X2" s="945"/>
      <c r="Y2" s="945"/>
      <c r="Z2" s="945"/>
      <c r="AA2" s="945"/>
      <c r="AB2" s="945"/>
      <c r="AC2" s="945"/>
      <c r="AD2" s="945"/>
      <c r="AE2" s="945"/>
      <c r="AF2" s="945"/>
      <c r="AG2" s="945"/>
    </row>
    <row r="3" spans="1:33" s="570" customFormat="1" ht="13.5" customHeight="1">
      <c r="B3" s="572" t="s">
        <v>130</v>
      </c>
      <c r="N3" s="569" t="s">
        <v>3</v>
      </c>
      <c r="O3" s="571"/>
      <c r="P3" s="571"/>
      <c r="Q3" s="571"/>
      <c r="R3" s="945"/>
      <c r="S3" s="945"/>
      <c r="T3" s="945"/>
      <c r="U3" s="945"/>
      <c r="V3" s="945"/>
      <c r="W3" s="945"/>
      <c r="X3" s="945"/>
      <c r="Y3" s="945"/>
      <c r="Z3" s="945"/>
      <c r="AA3" s="945"/>
      <c r="AB3" s="945"/>
      <c r="AC3" s="945"/>
      <c r="AD3" s="945"/>
      <c r="AE3" s="945"/>
      <c r="AF3" s="945"/>
      <c r="AG3" s="945"/>
    </row>
    <row r="4" spans="1:33" s="570" customFormat="1" ht="15" customHeight="1">
      <c r="B4" s="2944" t="s">
        <v>4</v>
      </c>
      <c r="C4" s="2083"/>
      <c r="D4" s="573"/>
      <c r="E4" s="945"/>
      <c r="F4" s="945"/>
      <c r="G4" s="945"/>
      <c r="H4" s="945"/>
      <c r="I4" s="867" t="s">
        <v>5</v>
      </c>
      <c r="J4" s="919"/>
      <c r="K4" s="919"/>
      <c r="L4" s="571"/>
      <c r="N4" s="572"/>
      <c r="O4" s="572" t="s">
        <v>170</v>
      </c>
      <c r="R4" s="945"/>
      <c r="S4" s="945"/>
      <c r="T4" s="945"/>
      <c r="U4" s="945"/>
      <c r="V4" s="945"/>
      <c r="W4" s="945"/>
      <c r="X4" s="945"/>
      <c r="Y4" s="945"/>
      <c r="Z4" s="945"/>
      <c r="AA4" s="945"/>
      <c r="AB4" s="945"/>
      <c r="AC4" s="945"/>
      <c r="AD4" s="945"/>
      <c r="AE4" s="945"/>
      <c r="AF4" s="945"/>
      <c r="AG4" s="945"/>
    </row>
    <row r="5" spans="1:33" s="570" customFormat="1" ht="9.75" customHeight="1">
      <c r="B5" s="2940" t="s">
        <v>7</v>
      </c>
      <c r="C5" s="2081"/>
      <c r="D5" s="571"/>
      <c r="E5" s="571"/>
      <c r="R5" s="945"/>
      <c r="S5" s="945"/>
      <c r="T5" s="945"/>
      <c r="U5" s="945"/>
      <c r="V5" s="945"/>
      <c r="W5" s="945"/>
      <c r="X5" s="945"/>
      <c r="Y5" s="945"/>
      <c r="Z5" s="945"/>
      <c r="AA5" s="945"/>
      <c r="AB5" s="945"/>
      <c r="AC5" s="945"/>
      <c r="AD5" s="945"/>
      <c r="AE5" s="945"/>
      <c r="AF5" s="945"/>
      <c r="AG5" s="945"/>
    </row>
    <row r="6" spans="1:33" s="570" customFormat="1" ht="12" customHeight="1">
      <c r="A6" s="2936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45"/>
      <c r="S6" s="945"/>
      <c r="T6" s="945"/>
      <c r="U6" s="945"/>
      <c r="V6" s="945"/>
      <c r="W6" s="945"/>
      <c r="X6" s="945"/>
      <c r="Y6" s="945"/>
      <c r="Z6" s="945"/>
      <c r="AA6" s="945"/>
      <c r="AB6" s="945"/>
      <c r="AC6" s="945"/>
      <c r="AD6" s="945"/>
      <c r="AE6" s="945"/>
      <c r="AF6" s="945"/>
      <c r="AG6" s="945"/>
    </row>
    <row r="7" spans="1:33" s="570" customFormat="1" ht="15.75">
      <c r="A7" s="2937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45"/>
      <c r="S7" s="945"/>
      <c r="T7" s="945"/>
      <c r="U7" s="945"/>
      <c r="V7" s="945"/>
      <c r="W7" s="945"/>
      <c r="X7" s="945"/>
      <c r="Y7" s="945"/>
      <c r="Z7" s="945"/>
      <c r="AA7" s="945"/>
      <c r="AB7" s="945"/>
      <c r="AC7" s="945"/>
      <c r="AD7" s="945"/>
      <c r="AE7" s="945"/>
      <c r="AF7" s="945"/>
      <c r="AG7" s="945"/>
    </row>
    <row r="8" spans="1:33" s="570" customFormat="1" ht="9" customHeight="1">
      <c r="A8" s="1268" t="s">
        <v>354</v>
      </c>
      <c r="B8" s="1254" t="s">
        <v>355</v>
      </c>
      <c r="R8" s="945"/>
      <c r="S8" s="945"/>
      <c r="T8" s="945"/>
      <c r="U8" s="945"/>
      <c r="V8" s="945"/>
      <c r="W8" s="945"/>
      <c r="X8" s="945"/>
      <c r="Y8" s="945"/>
      <c r="Z8" s="945"/>
      <c r="AA8" s="945"/>
      <c r="AB8" s="945"/>
      <c r="AC8" s="945"/>
      <c r="AD8" s="945"/>
      <c r="AE8" s="945"/>
      <c r="AF8" s="945"/>
      <c r="AG8" s="945"/>
    </row>
    <row r="9" spans="1:33" s="570" customFormat="1">
      <c r="A9" s="2938" t="s">
        <v>9</v>
      </c>
      <c r="B9" s="2939" t="s">
        <v>10</v>
      </c>
      <c r="C9" s="2426"/>
      <c r="D9" s="2426"/>
      <c r="E9" s="2426"/>
      <c r="F9" s="2426"/>
      <c r="G9" s="2426"/>
      <c r="H9" s="2426"/>
      <c r="I9" s="2427"/>
      <c r="J9" s="2939" t="s">
        <v>11</v>
      </c>
      <c r="K9" s="2426"/>
      <c r="L9" s="2426"/>
      <c r="M9" s="2426"/>
      <c r="N9" s="2426"/>
      <c r="O9" s="2426"/>
      <c r="P9" s="2426"/>
      <c r="Q9" s="2427"/>
      <c r="R9" s="945"/>
      <c r="S9" s="945"/>
      <c r="T9" s="945"/>
      <c r="U9" s="945"/>
      <c r="V9" s="945"/>
      <c r="W9" s="945"/>
      <c r="X9" s="945"/>
      <c r="Y9" s="945"/>
      <c r="Z9" s="945"/>
      <c r="AA9" s="945"/>
      <c r="AB9" s="945"/>
      <c r="AC9" s="945"/>
      <c r="AD9" s="945"/>
      <c r="AE9" s="945"/>
      <c r="AF9" s="945"/>
      <c r="AG9" s="945"/>
    </row>
    <row r="10" spans="1:33" s="570" customFormat="1">
      <c r="A10" s="2423"/>
      <c r="B10" s="2934" t="s">
        <v>169</v>
      </c>
      <c r="C10" s="2097"/>
      <c r="D10" s="2097"/>
      <c r="E10" s="2098"/>
      <c r="F10" s="2934" t="s">
        <v>547</v>
      </c>
      <c r="G10" s="2097"/>
      <c r="H10" s="2097"/>
      <c r="I10" s="2098"/>
      <c r="J10" s="2934" t="s">
        <v>169</v>
      </c>
      <c r="K10" s="2097"/>
      <c r="L10" s="2097"/>
      <c r="M10" s="2098"/>
      <c r="N10" s="2934" t="s">
        <v>547</v>
      </c>
      <c r="O10" s="2097"/>
      <c r="P10" s="2097"/>
      <c r="Q10" s="2098"/>
      <c r="R10" s="945"/>
      <c r="S10" s="945"/>
      <c r="T10" s="945"/>
      <c r="U10" s="945"/>
      <c r="V10" s="945"/>
      <c r="W10" s="945"/>
      <c r="X10" s="945"/>
      <c r="Y10" s="945"/>
      <c r="Z10" s="945"/>
      <c r="AA10" s="945"/>
      <c r="AB10" s="945"/>
      <c r="AC10" s="945"/>
      <c r="AD10" s="945"/>
      <c r="AE10" s="945"/>
      <c r="AF10" s="945"/>
      <c r="AG10" s="945"/>
    </row>
    <row r="11" spans="1:33" s="570" customFormat="1">
      <c r="A11" s="2423"/>
      <c r="B11" s="2934" t="s">
        <v>14</v>
      </c>
      <c r="C11" s="2097"/>
      <c r="E11" s="575">
        <v>4800</v>
      </c>
      <c r="F11" s="2934" t="s">
        <v>14</v>
      </c>
      <c r="G11" s="2097"/>
      <c r="H11" s="574"/>
      <c r="I11" s="575">
        <v>4800</v>
      </c>
      <c r="J11" s="2934" t="s">
        <v>14</v>
      </c>
      <c r="K11" s="2097"/>
      <c r="L11" s="574"/>
      <c r="M11" s="575">
        <v>4800</v>
      </c>
      <c r="N11" s="2934" t="s">
        <v>14</v>
      </c>
      <c r="O11" s="2097"/>
      <c r="P11" s="574"/>
      <c r="Q11" s="575">
        <f>I11</f>
        <v>4800</v>
      </c>
      <c r="R11" s="945"/>
      <c r="S11" s="945"/>
      <c r="T11" s="945"/>
      <c r="U11" s="945"/>
      <c r="V11" s="945"/>
      <c r="W11" s="945"/>
      <c r="X11" s="945"/>
      <c r="Y11" s="945"/>
      <c r="Z11" s="945"/>
      <c r="AA11" s="945"/>
      <c r="AB11" s="945"/>
      <c r="AC11" s="945"/>
      <c r="AD11" s="945"/>
      <c r="AE11" s="945"/>
      <c r="AF11" s="945"/>
      <c r="AG11" s="945"/>
    </row>
    <row r="12" spans="1:33" s="577" customFormat="1" ht="35.25" customHeight="1">
      <c r="A12" s="2424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>
      <c r="A14" s="580">
        <v>0</v>
      </c>
      <c r="B14" s="779"/>
      <c r="C14" s="1954"/>
      <c r="D14" s="1954"/>
      <c r="E14" s="1955">
        <v>305.76</v>
      </c>
      <c r="F14" s="1956"/>
      <c r="G14" s="1954"/>
      <c r="H14" s="1954"/>
      <c r="I14" s="1955">
        <v>250.07999999999998</v>
      </c>
      <c r="J14" s="1956"/>
      <c r="K14" s="1954"/>
      <c r="L14" s="1954"/>
      <c r="M14" s="1955">
        <v>305.76</v>
      </c>
      <c r="N14" s="1956"/>
      <c r="O14" s="1954"/>
      <c r="P14" s="1954"/>
      <c r="Q14" s="1955">
        <v>81.12</v>
      </c>
    </row>
    <row r="15" spans="1:33" s="1343" customFormat="1" ht="15">
      <c r="A15" s="1341">
        <v>1</v>
      </c>
      <c r="B15" s="779"/>
      <c r="C15" s="1954"/>
      <c r="D15" s="1954"/>
      <c r="E15" s="1955">
        <v>323.52</v>
      </c>
      <c r="F15" s="1956"/>
      <c r="G15" s="1954"/>
      <c r="H15" s="1954"/>
      <c r="I15" s="1955">
        <v>215.04000000000002</v>
      </c>
      <c r="J15" s="1956"/>
      <c r="K15" s="1954"/>
      <c r="L15" s="1954"/>
      <c r="M15" s="1955">
        <v>323.52</v>
      </c>
      <c r="N15" s="1956"/>
      <c r="O15" s="1954"/>
      <c r="P15" s="1954"/>
      <c r="Q15" s="1955">
        <v>73.919999999999987</v>
      </c>
    </row>
    <row r="16" spans="1:33" s="577" customFormat="1" ht="15">
      <c r="A16" s="580">
        <v>2</v>
      </c>
      <c r="B16" s="779"/>
      <c r="C16" s="1954"/>
      <c r="D16" s="1954"/>
      <c r="E16" s="1955">
        <v>286.08000000000004</v>
      </c>
      <c r="F16" s="1956"/>
      <c r="G16" s="1954"/>
      <c r="H16" s="1954"/>
      <c r="I16" s="1955">
        <v>180.48</v>
      </c>
      <c r="J16" s="1956"/>
      <c r="K16" s="1954"/>
      <c r="L16" s="1954"/>
      <c r="M16" s="1955">
        <v>286.08000000000004</v>
      </c>
      <c r="N16" s="1956"/>
      <c r="O16" s="1954"/>
      <c r="P16" s="1954"/>
      <c r="Q16" s="1955">
        <v>66.72</v>
      </c>
    </row>
    <row r="17" spans="1:17" s="577" customFormat="1" ht="15">
      <c r="A17" s="580">
        <v>3</v>
      </c>
      <c r="B17" s="779"/>
      <c r="C17" s="1954"/>
      <c r="D17" s="1954"/>
      <c r="E17" s="1955">
        <v>275.52</v>
      </c>
      <c r="F17" s="1956"/>
      <c r="G17" s="1954"/>
      <c r="H17" s="1954"/>
      <c r="I17" s="1955">
        <v>175.68</v>
      </c>
      <c r="J17" s="1956"/>
      <c r="K17" s="1954"/>
      <c r="L17" s="1954"/>
      <c r="M17" s="1955">
        <v>275.52</v>
      </c>
      <c r="N17" s="1956"/>
      <c r="O17" s="1954"/>
      <c r="P17" s="1954"/>
      <c r="Q17" s="1955">
        <v>62.88</v>
      </c>
    </row>
    <row r="18" spans="1:17" s="577" customFormat="1" ht="15">
      <c r="A18" s="580">
        <v>4</v>
      </c>
      <c r="B18" s="779"/>
      <c r="C18" s="1954"/>
      <c r="D18" s="1954"/>
      <c r="E18" s="1955">
        <v>281.27999999999997</v>
      </c>
      <c r="F18" s="1956"/>
      <c r="G18" s="1954"/>
      <c r="H18" s="1954"/>
      <c r="I18" s="1955">
        <v>168.48</v>
      </c>
      <c r="J18" s="1956"/>
      <c r="K18" s="1954"/>
      <c r="L18" s="1954"/>
      <c r="M18" s="1955">
        <v>281.27999999999997</v>
      </c>
      <c r="N18" s="1956"/>
      <c r="O18" s="1954"/>
      <c r="P18" s="1954"/>
      <c r="Q18" s="1955">
        <v>62.88</v>
      </c>
    </row>
    <row r="19" spans="1:17" s="577" customFormat="1" ht="15">
      <c r="A19" s="580">
        <v>5</v>
      </c>
      <c r="B19" s="779"/>
      <c r="C19" s="1954"/>
      <c r="D19" s="1954"/>
      <c r="E19" s="1955">
        <v>324</v>
      </c>
      <c r="F19" s="1956"/>
      <c r="G19" s="1954"/>
      <c r="H19" s="1954"/>
      <c r="I19" s="1955">
        <v>183.35999999999999</v>
      </c>
      <c r="J19" s="1956"/>
      <c r="K19" s="1954"/>
      <c r="L19" s="1954"/>
      <c r="M19" s="1955">
        <v>324</v>
      </c>
      <c r="N19" s="1956"/>
      <c r="O19" s="1954"/>
      <c r="P19" s="1954"/>
      <c r="Q19" s="1955">
        <v>63.839999999999996</v>
      </c>
    </row>
    <row r="20" spans="1:17" s="577" customFormat="1" ht="15">
      <c r="A20" s="580">
        <v>6</v>
      </c>
      <c r="B20" s="779"/>
      <c r="C20" s="1954"/>
      <c r="D20" s="1954"/>
      <c r="E20" s="1955">
        <v>394.56000000000006</v>
      </c>
      <c r="F20" s="1956"/>
      <c r="G20" s="1954"/>
      <c r="H20" s="1954"/>
      <c r="I20" s="1955">
        <v>238.07999999999998</v>
      </c>
      <c r="J20" s="1956"/>
      <c r="K20" s="1954"/>
      <c r="L20" s="1954"/>
      <c r="M20" s="1955">
        <v>394.56000000000006</v>
      </c>
      <c r="N20" s="1956"/>
      <c r="O20" s="1954"/>
      <c r="P20" s="1954"/>
      <c r="Q20" s="1955">
        <v>72.47999999999999</v>
      </c>
    </row>
    <row r="21" spans="1:17" s="577" customFormat="1" ht="15">
      <c r="A21" s="580">
        <v>7</v>
      </c>
      <c r="B21" s="779"/>
      <c r="C21" s="1954"/>
      <c r="D21" s="1954"/>
      <c r="E21" s="1955">
        <v>418.08</v>
      </c>
      <c r="F21" s="1956"/>
      <c r="G21" s="1954"/>
      <c r="H21" s="1954"/>
      <c r="I21" s="1955">
        <v>275.52</v>
      </c>
      <c r="J21" s="1956"/>
      <c r="K21" s="1954"/>
      <c r="L21" s="1954"/>
      <c r="M21" s="1955">
        <v>418.08</v>
      </c>
      <c r="N21" s="1956"/>
      <c r="O21" s="1954"/>
      <c r="P21" s="1954"/>
      <c r="Q21" s="1955">
        <v>74.88</v>
      </c>
    </row>
    <row r="22" spans="1:17" s="577" customFormat="1" ht="15">
      <c r="A22" s="580">
        <v>8</v>
      </c>
      <c r="B22" s="779"/>
      <c r="C22" s="1954"/>
      <c r="D22" s="1954"/>
      <c r="E22" s="1955">
        <v>671.04</v>
      </c>
      <c r="F22" s="1956"/>
      <c r="G22" s="1954"/>
      <c r="H22" s="1954"/>
      <c r="I22" s="1955">
        <v>309.60000000000002</v>
      </c>
      <c r="J22" s="1956"/>
      <c r="K22" s="1954"/>
      <c r="L22" s="1954"/>
      <c r="M22" s="1955">
        <v>671.04</v>
      </c>
      <c r="N22" s="1956"/>
      <c r="O22" s="1954"/>
      <c r="P22" s="1954"/>
      <c r="Q22" s="1955">
        <v>100.80000000000001</v>
      </c>
    </row>
    <row r="23" spans="1:17" s="577" customFormat="1" ht="15">
      <c r="A23" s="580">
        <v>9</v>
      </c>
      <c r="B23" s="779"/>
      <c r="C23" s="1954"/>
      <c r="D23" s="1954"/>
      <c r="E23" s="1955">
        <v>714.72</v>
      </c>
      <c r="F23" s="1956"/>
      <c r="G23" s="1954"/>
      <c r="H23" s="1954"/>
      <c r="I23" s="1955">
        <v>364.31999999999994</v>
      </c>
      <c r="J23" s="1956"/>
      <c r="K23" s="1954"/>
      <c r="L23" s="1954"/>
      <c r="M23" s="1955">
        <v>714.72</v>
      </c>
      <c r="N23" s="1956"/>
      <c r="O23" s="1954"/>
      <c r="P23" s="1954"/>
      <c r="Q23" s="1955">
        <v>139.20000000000002</v>
      </c>
    </row>
    <row r="24" spans="1:17" s="577" customFormat="1" ht="15">
      <c r="A24" s="580">
        <v>10</v>
      </c>
      <c r="B24" s="779"/>
      <c r="C24" s="1954"/>
      <c r="D24" s="1954"/>
      <c r="E24" s="1955">
        <v>668.6400000000001</v>
      </c>
      <c r="F24" s="1956"/>
      <c r="G24" s="1954"/>
      <c r="H24" s="1954"/>
      <c r="I24" s="1955">
        <v>372</v>
      </c>
      <c r="J24" s="1956"/>
      <c r="K24" s="1954"/>
      <c r="L24" s="1954"/>
      <c r="M24" s="1955">
        <v>668.6400000000001</v>
      </c>
      <c r="N24" s="1956"/>
      <c r="O24" s="1954"/>
      <c r="P24" s="1954"/>
      <c r="Q24" s="1955">
        <v>150.24</v>
      </c>
    </row>
    <row r="25" spans="1:17" s="577" customFormat="1" ht="15">
      <c r="A25" s="580">
        <v>11</v>
      </c>
      <c r="B25" s="779"/>
      <c r="C25" s="1954"/>
      <c r="D25" s="1954"/>
      <c r="E25" s="1955">
        <v>626.88</v>
      </c>
      <c r="F25" s="1956"/>
      <c r="G25" s="1954"/>
      <c r="H25" s="1954"/>
      <c r="I25" s="1955">
        <v>382.56</v>
      </c>
      <c r="J25" s="1956"/>
      <c r="K25" s="1954"/>
      <c r="L25" s="1954"/>
      <c r="M25" s="1955">
        <v>626.88</v>
      </c>
      <c r="N25" s="1956"/>
      <c r="O25" s="1954"/>
      <c r="P25" s="1954"/>
      <c r="Q25" s="1955">
        <v>147.36000000000001</v>
      </c>
    </row>
    <row r="26" spans="1:17" s="577" customFormat="1" ht="15">
      <c r="A26" s="580">
        <v>12</v>
      </c>
      <c r="B26" s="779"/>
      <c r="C26" s="1954"/>
      <c r="D26" s="1954"/>
      <c r="E26" s="1955">
        <v>592.31999999999994</v>
      </c>
      <c r="F26" s="1956"/>
      <c r="G26" s="1954"/>
      <c r="H26" s="1954"/>
      <c r="I26" s="1955">
        <v>374.88</v>
      </c>
      <c r="J26" s="1956"/>
      <c r="K26" s="1954"/>
      <c r="L26" s="1954"/>
      <c r="M26" s="1955">
        <v>592.31999999999994</v>
      </c>
      <c r="N26" s="1956"/>
      <c r="O26" s="1954"/>
      <c r="P26" s="1954"/>
      <c r="Q26" s="1955">
        <v>145.44</v>
      </c>
    </row>
    <row r="27" spans="1:17" s="577" customFormat="1" ht="15">
      <c r="A27" s="580">
        <v>13</v>
      </c>
      <c r="B27" s="779"/>
      <c r="C27" s="1954"/>
      <c r="D27" s="1954"/>
      <c r="E27" s="1955">
        <v>619.20000000000005</v>
      </c>
      <c r="F27" s="1956"/>
      <c r="G27" s="1954"/>
      <c r="H27" s="1954"/>
      <c r="I27" s="1955">
        <v>351.84000000000003</v>
      </c>
      <c r="J27" s="1956"/>
      <c r="K27" s="1954"/>
      <c r="L27" s="1954"/>
      <c r="M27" s="1955">
        <v>619.20000000000005</v>
      </c>
      <c r="N27" s="1956"/>
      <c r="O27" s="1954"/>
      <c r="P27" s="1954"/>
      <c r="Q27" s="1955">
        <v>108</v>
      </c>
    </row>
    <row r="28" spans="1:17" s="577" customFormat="1" ht="15">
      <c r="A28" s="580">
        <v>14</v>
      </c>
      <c r="B28" s="779"/>
      <c r="C28" s="1954"/>
      <c r="D28" s="1954"/>
      <c r="E28" s="1955">
        <v>665.76</v>
      </c>
      <c r="F28" s="1956"/>
      <c r="G28" s="1954"/>
      <c r="H28" s="1954"/>
      <c r="I28" s="1955">
        <v>384</v>
      </c>
      <c r="J28" s="1956"/>
      <c r="K28" s="1954"/>
      <c r="L28" s="1954"/>
      <c r="M28" s="1955">
        <v>665.76</v>
      </c>
      <c r="N28" s="1956"/>
      <c r="O28" s="1954"/>
      <c r="P28" s="1954"/>
      <c r="Q28" s="1955">
        <v>121.44</v>
      </c>
    </row>
    <row r="29" spans="1:17" s="577" customFormat="1" ht="15">
      <c r="A29" s="580">
        <v>15</v>
      </c>
      <c r="B29" s="779"/>
      <c r="C29" s="1954"/>
      <c r="D29" s="1954"/>
      <c r="E29" s="1955">
        <v>687.83999999999992</v>
      </c>
      <c r="F29" s="1956"/>
      <c r="G29" s="1954"/>
      <c r="H29" s="1954"/>
      <c r="I29" s="1955">
        <v>370.08000000000004</v>
      </c>
      <c r="J29" s="1956"/>
      <c r="K29" s="1954"/>
      <c r="L29" s="1954"/>
      <c r="M29" s="1955">
        <v>687.83999999999992</v>
      </c>
      <c r="N29" s="1956"/>
      <c r="O29" s="1954"/>
      <c r="P29" s="1954"/>
      <c r="Q29" s="1955">
        <v>122.88</v>
      </c>
    </row>
    <row r="30" spans="1:17" s="577" customFormat="1" ht="15">
      <c r="A30" s="580">
        <v>16</v>
      </c>
      <c r="B30" s="779"/>
      <c r="C30" s="1954"/>
      <c r="D30" s="1954"/>
      <c r="E30" s="1955">
        <v>614.88000000000011</v>
      </c>
      <c r="F30" s="1956"/>
      <c r="G30" s="1954"/>
      <c r="H30" s="1954"/>
      <c r="I30" s="1955">
        <v>381.6</v>
      </c>
      <c r="J30" s="1956"/>
      <c r="K30" s="1954"/>
      <c r="L30" s="1954"/>
      <c r="M30" s="1955">
        <v>614.88000000000011</v>
      </c>
      <c r="N30" s="1956"/>
      <c r="O30" s="1954"/>
      <c r="P30" s="1954"/>
      <c r="Q30" s="1955">
        <v>126.24000000000001</v>
      </c>
    </row>
    <row r="31" spans="1:17" s="581" customFormat="1" ht="15">
      <c r="A31" s="580">
        <v>17</v>
      </c>
      <c r="B31" s="779"/>
      <c r="C31" s="1954"/>
      <c r="D31" s="1954"/>
      <c r="E31" s="1955">
        <v>576.48</v>
      </c>
      <c r="F31" s="1956"/>
      <c r="G31" s="1954"/>
      <c r="H31" s="1954"/>
      <c r="I31" s="1955">
        <v>386.88</v>
      </c>
      <c r="J31" s="1956"/>
      <c r="K31" s="1954"/>
      <c r="L31" s="1954"/>
      <c r="M31" s="1955">
        <v>576.48</v>
      </c>
      <c r="N31" s="1956"/>
      <c r="O31" s="1954"/>
      <c r="P31" s="1954"/>
      <c r="Q31" s="1955">
        <v>120.48</v>
      </c>
    </row>
    <row r="32" spans="1:17" s="581" customFormat="1" ht="15">
      <c r="A32" s="580">
        <v>18</v>
      </c>
      <c r="B32" s="779"/>
      <c r="C32" s="1954"/>
      <c r="D32" s="1954"/>
      <c r="E32" s="1955">
        <v>512.16</v>
      </c>
      <c r="F32" s="1956"/>
      <c r="G32" s="1954"/>
      <c r="H32" s="1954"/>
      <c r="I32" s="1955">
        <v>396.48</v>
      </c>
      <c r="J32" s="1956"/>
      <c r="K32" s="1954"/>
      <c r="L32" s="1954"/>
      <c r="M32" s="1955">
        <v>512.16</v>
      </c>
      <c r="N32" s="1956"/>
      <c r="O32" s="1954"/>
      <c r="P32" s="1954"/>
      <c r="Q32" s="1955">
        <v>121.92</v>
      </c>
    </row>
    <row r="33" spans="1:33" s="581" customFormat="1" ht="15">
      <c r="A33" s="580">
        <v>19</v>
      </c>
      <c r="B33" s="779"/>
      <c r="C33" s="1954"/>
      <c r="D33" s="1954"/>
      <c r="E33" s="1955">
        <v>442.56</v>
      </c>
      <c r="F33" s="1956"/>
      <c r="G33" s="1954"/>
      <c r="H33" s="1954"/>
      <c r="I33" s="1955">
        <v>375.36</v>
      </c>
      <c r="J33" s="1956"/>
      <c r="K33" s="1954"/>
      <c r="L33" s="1954"/>
      <c r="M33" s="1955">
        <v>442.56</v>
      </c>
      <c r="N33" s="1956"/>
      <c r="O33" s="1954"/>
      <c r="P33" s="1954"/>
      <c r="Q33" s="1955">
        <v>120</v>
      </c>
    </row>
    <row r="34" spans="1:33" s="581" customFormat="1" ht="15">
      <c r="A34" s="580">
        <v>20</v>
      </c>
      <c r="B34" s="779"/>
      <c r="C34" s="1954"/>
      <c r="D34" s="1954"/>
      <c r="E34" s="1955">
        <v>434.88</v>
      </c>
      <c r="F34" s="1956"/>
      <c r="G34" s="1954"/>
      <c r="H34" s="1954"/>
      <c r="I34" s="1955">
        <v>360.48</v>
      </c>
      <c r="J34" s="1956"/>
      <c r="K34" s="1954"/>
      <c r="L34" s="1954"/>
      <c r="M34" s="1955">
        <v>434.88</v>
      </c>
      <c r="N34" s="1956"/>
      <c r="O34" s="1954"/>
      <c r="P34" s="1954"/>
      <c r="Q34" s="1955">
        <v>120</v>
      </c>
    </row>
    <row r="35" spans="1:33" s="581" customFormat="1" ht="15">
      <c r="A35" s="580">
        <v>21</v>
      </c>
      <c r="B35" s="779"/>
      <c r="C35" s="1954"/>
      <c r="D35" s="1954"/>
      <c r="E35" s="1955">
        <v>388.32</v>
      </c>
      <c r="F35" s="1956"/>
      <c r="G35" s="1954"/>
      <c r="H35" s="1954"/>
      <c r="I35" s="1955">
        <v>358.56</v>
      </c>
      <c r="J35" s="1956"/>
      <c r="K35" s="1954"/>
      <c r="L35" s="1954"/>
      <c r="M35" s="1955">
        <v>388.32</v>
      </c>
      <c r="N35" s="1956"/>
      <c r="O35" s="1954"/>
      <c r="P35" s="1954"/>
      <c r="Q35" s="1955">
        <v>113.28</v>
      </c>
    </row>
    <row r="36" spans="1:33" s="581" customFormat="1" ht="15">
      <c r="A36" s="580">
        <v>22</v>
      </c>
      <c r="B36" s="779"/>
      <c r="C36" s="1954"/>
      <c r="D36" s="1954"/>
      <c r="E36" s="1955">
        <v>380.15999999999997</v>
      </c>
      <c r="F36" s="1956"/>
      <c r="G36" s="1954"/>
      <c r="H36" s="1954"/>
      <c r="I36" s="1955">
        <v>319.19999999999993</v>
      </c>
      <c r="J36" s="1956"/>
      <c r="K36" s="1954"/>
      <c r="L36" s="1954"/>
      <c r="M36" s="1955">
        <v>380.15999999999997</v>
      </c>
      <c r="N36" s="1956"/>
      <c r="O36" s="1954"/>
      <c r="P36" s="1954"/>
      <c r="Q36" s="1955">
        <v>119.52</v>
      </c>
    </row>
    <row r="37" spans="1:33" s="581" customFormat="1" ht="15">
      <c r="A37" s="580">
        <v>23</v>
      </c>
      <c r="B37" s="779"/>
      <c r="C37" s="1954"/>
      <c r="D37" s="1954"/>
      <c r="E37" s="1955">
        <v>349.44000000000005</v>
      </c>
      <c r="F37" s="1956"/>
      <c r="G37" s="1954"/>
      <c r="H37" s="1954"/>
      <c r="I37" s="1955">
        <v>298.08</v>
      </c>
      <c r="J37" s="1956"/>
      <c r="K37" s="1954"/>
      <c r="L37" s="1954"/>
      <c r="M37" s="1955">
        <v>349.44000000000005</v>
      </c>
      <c r="N37" s="1956"/>
      <c r="O37" s="1954"/>
      <c r="P37" s="1954"/>
      <c r="Q37" s="1955">
        <v>103.19999999999999</v>
      </c>
    </row>
    <row r="38" spans="1:33" s="581" customFormat="1" ht="15">
      <c r="A38" s="580" t="s">
        <v>19</v>
      </c>
      <c r="B38" s="792"/>
      <c r="C38" s="1665"/>
      <c r="D38" s="1665"/>
      <c r="E38" s="1667">
        <f>SUM(E14:E37)</f>
        <v>11554.08</v>
      </c>
      <c r="F38" s="1665"/>
      <c r="G38" s="1665"/>
      <c r="H38" s="1665"/>
      <c r="I38" s="1667">
        <f>SUM(I14:I37)</f>
        <v>7472.6400000000012</v>
      </c>
      <c r="J38" s="1665"/>
      <c r="K38" s="1665"/>
      <c r="L38" s="1665"/>
      <c r="M38" s="1667">
        <f>SUM(M14:M37)</f>
        <v>11554.08</v>
      </c>
      <c r="N38" s="1665"/>
      <c r="O38" s="1665"/>
      <c r="P38" s="1665"/>
      <c r="Q38" s="1667">
        <f>SUM(Q14:Q37)</f>
        <v>2538.7200000000003</v>
      </c>
    </row>
    <row r="39" spans="1:33" s="570" customFormat="1" ht="12.75" customHeight="1">
      <c r="A39" s="570" t="s">
        <v>20</v>
      </c>
      <c r="R39" s="945"/>
      <c r="S39" s="945"/>
      <c r="T39" s="945"/>
      <c r="U39" s="945"/>
      <c r="V39" s="945"/>
      <c r="W39" s="945"/>
      <c r="X39" s="945"/>
      <c r="Y39" s="945"/>
      <c r="Z39" s="945"/>
      <c r="AA39" s="945"/>
      <c r="AB39" s="945"/>
      <c r="AC39" s="945"/>
      <c r="AD39" s="945"/>
      <c r="AE39" s="945"/>
      <c r="AF39" s="945"/>
      <c r="AG39" s="945"/>
    </row>
    <row r="40" spans="1:33" s="570" customFormat="1" ht="12.75" customHeight="1">
      <c r="A40" s="570" t="s">
        <v>21</v>
      </c>
      <c r="R40" s="945"/>
      <c r="S40" s="945"/>
      <c r="T40" s="945"/>
      <c r="U40" s="945"/>
      <c r="V40" s="945"/>
      <c r="W40" s="945"/>
      <c r="X40" s="945"/>
      <c r="Y40" s="945"/>
      <c r="Z40" s="945"/>
      <c r="AA40" s="945"/>
      <c r="AB40" s="945"/>
      <c r="AC40" s="945"/>
      <c r="AD40" s="945"/>
      <c r="AE40" s="945"/>
      <c r="AF40" s="945"/>
      <c r="AG40" s="945"/>
    </row>
    <row r="41" spans="1:33">
      <c r="A41" s="570" t="s">
        <v>563</v>
      </c>
      <c r="K41" s="570"/>
      <c r="L41" s="570"/>
      <c r="M41" s="570"/>
      <c r="N41" s="570"/>
      <c r="O41" s="570"/>
      <c r="P41" s="570"/>
      <c r="Q41" s="570"/>
      <c r="R41" s="946"/>
      <c r="S41" s="946"/>
      <c r="T41" s="946"/>
      <c r="U41" s="946"/>
      <c r="V41" s="946"/>
      <c r="W41" s="946"/>
      <c r="X41" s="946"/>
      <c r="Y41" s="946"/>
      <c r="Z41" s="946"/>
      <c r="AA41" s="946"/>
      <c r="AB41" s="946"/>
      <c r="AC41" s="946"/>
      <c r="AD41" s="946"/>
      <c r="AE41" s="946"/>
      <c r="AF41" s="946"/>
      <c r="AG41" s="946"/>
    </row>
    <row r="42" spans="1:33">
      <c r="A42" s="570" t="s">
        <v>23</v>
      </c>
      <c r="R42" s="946"/>
      <c r="S42" s="946"/>
      <c r="T42" s="946"/>
      <c r="U42" s="946"/>
      <c r="V42" s="946"/>
      <c r="W42" s="946"/>
      <c r="X42" s="946"/>
      <c r="Y42" s="946"/>
      <c r="Z42" s="946"/>
      <c r="AA42" s="946"/>
      <c r="AB42" s="946"/>
      <c r="AC42" s="946"/>
      <c r="AD42" s="946"/>
      <c r="AE42" s="946"/>
      <c r="AF42" s="946"/>
      <c r="AG42" s="946"/>
    </row>
    <row r="43" spans="1:33">
      <c r="R43" s="946"/>
      <c r="S43" s="946"/>
      <c r="T43" s="946"/>
      <c r="U43" s="946"/>
      <c r="V43" s="946"/>
      <c r="W43" s="946"/>
      <c r="X43" s="946"/>
      <c r="Y43" s="946"/>
      <c r="Z43" s="946"/>
      <c r="AA43" s="946"/>
      <c r="AB43" s="946"/>
      <c r="AC43" s="946"/>
      <c r="AD43" s="946"/>
      <c r="AE43" s="946"/>
      <c r="AF43" s="946"/>
      <c r="AG43" s="946"/>
    </row>
  </sheetData>
  <mergeCells count="19">
    <mergeCell ref="J9:Q9"/>
    <mergeCell ref="B10:E10"/>
    <mergeCell ref="F10:I10"/>
    <mergeCell ref="N2:Q2"/>
    <mergeCell ref="N1:Q1"/>
    <mergeCell ref="A6:Q6"/>
    <mergeCell ref="A7:Q7"/>
    <mergeCell ref="B5:C5"/>
    <mergeCell ref="A9:A12"/>
    <mergeCell ref="J11:K11"/>
    <mergeCell ref="J10:M10"/>
    <mergeCell ref="N10:Q10"/>
    <mergeCell ref="N11:O11"/>
    <mergeCell ref="B4:C4"/>
    <mergeCell ref="B9:I9"/>
    <mergeCell ref="B11:C11"/>
    <mergeCell ref="F11:G11"/>
    <mergeCell ref="B1:F1"/>
    <mergeCell ref="B2:F2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3">
    <tabColor rgb="FF92D050"/>
  </sheetPr>
  <dimension ref="A1:AG43"/>
  <sheetViews>
    <sheetView zoomScale="130" zoomScaleNormal="130" workbookViewId="0">
      <selection activeCell="Y35" sqref="Y35"/>
    </sheetView>
  </sheetViews>
  <sheetFormatPr defaultColWidth="9.140625" defaultRowHeight="12.75"/>
  <cols>
    <col min="1" max="1" width="5.42578125" style="582" customWidth="1"/>
    <col min="2" max="3" width="11.28515625" style="582" customWidth="1"/>
    <col min="4" max="4" width="11.28515625" style="582" hidden="1" customWidth="1"/>
    <col min="5" max="7" width="11.28515625" style="582" customWidth="1"/>
    <col min="8" max="8" width="11.28515625" style="582" hidden="1" customWidth="1"/>
    <col min="9" max="11" width="11.28515625" style="582" customWidth="1"/>
    <col min="12" max="12" width="11.28515625" style="582" hidden="1" customWidth="1"/>
    <col min="13" max="15" width="11.28515625" style="582" customWidth="1"/>
    <col min="16" max="16" width="11.28515625" style="582" hidden="1" customWidth="1"/>
    <col min="17" max="17" width="11.28515625" style="582" customWidth="1"/>
    <col min="18" max="16384" width="9.140625" style="582"/>
  </cols>
  <sheetData>
    <row r="1" spans="1:33" s="570" customFormat="1" ht="18.75" customHeight="1">
      <c r="B1" s="2941" t="s">
        <v>405</v>
      </c>
      <c r="C1" s="2083"/>
      <c r="D1" s="2083"/>
      <c r="E1" s="2083"/>
      <c r="F1" s="2083"/>
      <c r="J1" s="799" t="s">
        <v>171</v>
      </c>
      <c r="L1" s="870"/>
      <c r="M1" s="870"/>
      <c r="N1" s="2942" t="s">
        <v>129</v>
      </c>
      <c r="O1" s="2090"/>
      <c r="P1" s="2090"/>
      <c r="Q1" s="2090"/>
      <c r="R1" s="866"/>
      <c r="S1" s="945"/>
      <c r="T1" s="945"/>
      <c r="U1" s="945"/>
      <c r="V1" s="945"/>
      <c r="W1" s="945"/>
      <c r="X1" s="945"/>
      <c r="Y1" s="945"/>
      <c r="Z1" s="945"/>
      <c r="AA1" s="945"/>
      <c r="AB1" s="945"/>
      <c r="AC1" s="945"/>
      <c r="AD1" s="945"/>
      <c r="AE1" s="945"/>
      <c r="AF1" s="945"/>
      <c r="AG1" s="945"/>
    </row>
    <row r="2" spans="1:33" s="570" customFormat="1" ht="10.5" customHeight="1">
      <c r="B2" s="2943" t="s">
        <v>1</v>
      </c>
      <c r="C2" s="2090"/>
      <c r="D2" s="2090"/>
      <c r="E2" s="2090"/>
      <c r="F2" s="2090"/>
      <c r="N2" s="2943" t="s">
        <v>2</v>
      </c>
      <c r="O2" s="2933"/>
      <c r="P2" s="2933"/>
      <c r="Q2" s="2933"/>
      <c r="R2" s="945"/>
      <c r="S2" s="945"/>
      <c r="T2" s="945"/>
      <c r="U2" s="945"/>
      <c r="V2" s="945"/>
      <c r="W2" s="945"/>
      <c r="X2" s="945"/>
      <c r="Y2" s="945"/>
      <c r="Z2" s="945"/>
      <c r="AA2" s="945"/>
      <c r="AB2" s="945"/>
      <c r="AC2" s="945"/>
      <c r="AD2" s="945"/>
      <c r="AE2" s="945"/>
      <c r="AF2" s="945"/>
      <c r="AG2" s="945"/>
    </row>
    <row r="3" spans="1:33" s="570" customFormat="1" ht="13.5" customHeight="1">
      <c r="B3" s="572" t="s">
        <v>130</v>
      </c>
      <c r="N3" s="569" t="s">
        <v>3</v>
      </c>
      <c r="O3" s="571"/>
      <c r="P3" s="571"/>
      <c r="Q3" s="571"/>
      <c r="R3" s="945"/>
      <c r="S3" s="945"/>
      <c r="T3" s="945"/>
      <c r="U3" s="945"/>
      <c r="V3" s="945"/>
      <c r="W3" s="945"/>
      <c r="X3" s="945"/>
      <c r="Y3" s="945"/>
      <c r="Z3" s="945"/>
      <c r="AA3" s="945"/>
      <c r="AB3" s="945"/>
      <c r="AC3" s="945"/>
      <c r="AD3" s="945"/>
      <c r="AE3" s="945"/>
      <c r="AF3" s="945"/>
      <c r="AG3" s="945"/>
    </row>
    <row r="4" spans="1:33" s="570" customFormat="1" ht="15" customHeight="1">
      <c r="B4" s="2944" t="s">
        <v>4</v>
      </c>
      <c r="C4" s="2083"/>
      <c r="D4" s="573"/>
      <c r="E4" s="945"/>
      <c r="F4" s="945"/>
      <c r="G4" s="945"/>
      <c r="H4" s="945"/>
      <c r="I4" s="867" t="s">
        <v>5</v>
      </c>
      <c r="J4" s="919"/>
      <c r="K4" s="919"/>
      <c r="L4" s="571"/>
      <c r="N4" s="572"/>
      <c r="O4" s="572" t="s">
        <v>243</v>
      </c>
      <c r="R4" s="945"/>
      <c r="S4" s="945"/>
      <c r="T4" s="945"/>
      <c r="U4" s="945"/>
      <c r="V4" s="945"/>
      <c r="W4" s="945"/>
      <c r="X4" s="945"/>
      <c r="Y4" s="945"/>
      <c r="Z4" s="945"/>
      <c r="AA4" s="945"/>
      <c r="AB4" s="945"/>
      <c r="AC4" s="945"/>
      <c r="AD4" s="945"/>
      <c r="AE4" s="945"/>
      <c r="AF4" s="945"/>
      <c r="AG4" s="945"/>
    </row>
    <row r="5" spans="1:33" s="570" customFormat="1" ht="9.75" customHeight="1">
      <c r="B5" s="2940" t="s">
        <v>7</v>
      </c>
      <c r="C5" s="2081"/>
      <c r="D5" s="571"/>
      <c r="E5" s="571"/>
      <c r="R5" s="945"/>
      <c r="S5" s="945"/>
      <c r="T5" s="945"/>
      <c r="U5" s="945"/>
      <c r="V5" s="945"/>
      <c r="W5" s="945"/>
      <c r="X5" s="945"/>
      <c r="Y5" s="945"/>
      <c r="Z5" s="945"/>
      <c r="AA5" s="945"/>
      <c r="AB5" s="945"/>
      <c r="AC5" s="945"/>
      <c r="AD5" s="945"/>
      <c r="AE5" s="945"/>
      <c r="AF5" s="945"/>
      <c r="AG5" s="945"/>
    </row>
    <row r="6" spans="1:33" s="570" customFormat="1" ht="12" customHeight="1">
      <c r="A6" s="2936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45"/>
      <c r="S6" s="945"/>
      <c r="T6" s="945"/>
      <c r="U6" s="945"/>
      <c r="V6" s="945"/>
      <c r="W6" s="945"/>
      <c r="X6" s="945"/>
      <c r="Y6" s="945"/>
      <c r="Z6" s="945"/>
      <c r="AA6" s="945"/>
      <c r="AB6" s="945"/>
      <c r="AC6" s="945"/>
      <c r="AD6" s="945"/>
      <c r="AE6" s="945"/>
      <c r="AF6" s="945"/>
      <c r="AG6" s="945"/>
    </row>
    <row r="7" spans="1:33" s="570" customFormat="1" ht="15.75">
      <c r="A7" s="2937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45"/>
      <c r="S7" s="945"/>
      <c r="T7" s="945"/>
      <c r="U7" s="945"/>
      <c r="V7" s="945"/>
      <c r="W7" s="945"/>
      <c r="X7" s="945"/>
      <c r="Y7" s="945"/>
      <c r="Z7" s="945"/>
      <c r="AA7" s="945"/>
      <c r="AB7" s="945"/>
      <c r="AC7" s="945"/>
      <c r="AD7" s="945"/>
      <c r="AE7" s="945"/>
      <c r="AF7" s="945"/>
      <c r="AG7" s="945"/>
    </row>
    <row r="8" spans="1:33" s="570" customFormat="1" ht="9" customHeight="1">
      <c r="A8" s="1268" t="s">
        <v>356</v>
      </c>
      <c r="B8" s="1275"/>
      <c r="R8" s="945"/>
      <c r="S8" s="945"/>
      <c r="T8" s="945"/>
      <c r="U8" s="945"/>
      <c r="V8" s="945"/>
      <c r="W8" s="945"/>
      <c r="X8" s="945"/>
      <c r="Y8" s="945"/>
      <c r="Z8" s="945"/>
      <c r="AA8" s="945"/>
      <c r="AB8" s="945"/>
      <c r="AC8" s="945"/>
      <c r="AD8" s="945"/>
      <c r="AE8" s="945"/>
      <c r="AF8" s="945"/>
      <c r="AG8" s="945"/>
    </row>
    <row r="9" spans="1:33" s="570" customFormat="1">
      <c r="A9" s="2938" t="s">
        <v>9</v>
      </c>
      <c r="B9" s="2939" t="s">
        <v>10</v>
      </c>
      <c r="C9" s="2426"/>
      <c r="D9" s="2426"/>
      <c r="E9" s="2426"/>
      <c r="F9" s="2426"/>
      <c r="G9" s="2426"/>
      <c r="H9" s="2426"/>
      <c r="I9" s="2427"/>
      <c r="J9" s="2939" t="s">
        <v>11</v>
      </c>
      <c r="K9" s="2426"/>
      <c r="L9" s="2426"/>
      <c r="M9" s="2426"/>
      <c r="N9" s="2426"/>
      <c r="O9" s="2426"/>
      <c r="P9" s="2426"/>
      <c r="Q9" s="2427"/>
      <c r="R9" s="945"/>
      <c r="S9" s="945"/>
      <c r="T9" s="945"/>
      <c r="U9" s="945"/>
      <c r="V9" s="945"/>
      <c r="W9" s="945"/>
      <c r="X9" s="945"/>
      <c r="Y9" s="945"/>
      <c r="Z9" s="945"/>
      <c r="AA9" s="945"/>
      <c r="AB9" s="945"/>
      <c r="AC9" s="945"/>
      <c r="AD9" s="945"/>
      <c r="AE9" s="945"/>
      <c r="AF9" s="945"/>
      <c r="AG9" s="945"/>
    </row>
    <row r="10" spans="1:33" s="570" customFormat="1">
      <c r="A10" s="2423"/>
      <c r="B10" s="2934" t="s">
        <v>548</v>
      </c>
      <c r="C10" s="2097"/>
      <c r="D10" s="2097"/>
      <c r="E10" s="2098"/>
      <c r="F10" s="2934"/>
      <c r="G10" s="2097"/>
      <c r="H10" s="2097"/>
      <c r="I10" s="2098"/>
      <c r="J10" s="2934" t="s">
        <v>548</v>
      </c>
      <c r="K10" s="2097"/>
      <c r="L10" s="2097"/>
      <c r="M10" s="2098"/>
      <c r="N10" s="2934"/>
      <c r="O10" s="2097"/>
      <c r="P10" s="2097"/>
      <c r="Q10" s="2098"/>
      <c r="R10" s="945"/>
      <c r="S10" s="945"/>
      <c r="T10" s="945"/>
      <c r="U10" s="945"/>
      <c r="V10" s="945"/>
      <c r="W10" s="945"/>
      <c r="X10" s="945"/>
      <c r="Y10" s="945"/>
      <c r="Z10" s="945"/>
      <c r="AA10" s="945"/>
      <c r="AB10" s="945"/>
      <c r="AC10" s="945"/>
      <c r="AD10" s="945"/>
      <c r="AE10" s="945"/>
      <c r="AF10" s="945"/>
      <c r="AG10" s="945"/>
    </row>
    <row r="11" spans="1:33" s="570" customFormat="1">
      <c r="A11" s="2423"/>
      <c r="B11" s="2934" t="s">
        <v>14</v>
      </c>
      <c r="C11" s="2097"/>
      <c r="E11" s="575">
        <v>7200</v>
      </c>
      <c r="F11" s="2934" t="s">
        <v>14</v>
      </c>
      <c r="G11" s="2097"/>
      <c r="H11" s="574"/>
      <c r="I11" s="575"/>
      <c r="J11" s="2934" t="s">
        <v>14</v>
      </c>
      <c r="K11" s="2935"/>
      <c r="L11" s="574"/>
      <c r="M11" s="575">
        <f>E11</f>
        <v>7200</v>
      </c>
      <c r="N11" s="2934" t="s">
        <v>14</v>
      </c>
      <c r="O11" s="2097"/>
      <c r="P11" s="574"/>
      <c r="Q11" s="575"/>
      <c r="R11" s="945"/>
      <c r="S11" s="945"/>
      <c r="T11" s="945"/>
      <c r="U11" s="945"/>
      <c r="V11" s="945"/>
      <c r="W11" s="945"/>
      <c r="X11" s="945"/>
      <c r="Y11" s="945"/>
      <c r="Z11" s="945"/>
      <c r="AA11" s="945"/>
      <c r="AB11" s="945"/>
      <c r="AC11" s="945"/>
      <c r="AD11" s="945"/>
      <c r="AE11" s="945"/>
      <c r="AF11" s="945"/>
      <c r="AG11" s="945"/>
    </row>
    <row r="12" spans="1:33" s="577" customFormat="1" ht="35.25" customHeight="1">
      <c r="A12" s="2424"/>
      <c r="B12" s="576" t="s">
        <v>16</v>
      </c>
      <c r="C12" s="576" t="s">
        <v>17</v>
      </c>
      <c r="D12" s="576"/>
      <c r="E12" s="576" t="s">
        <v>18</v>
      </c>
      <c r="F12" s="576" t="s">
        <v>16</v>
      </c>
      <c r="G12" s="576" t="s">
        <v>17</v>
      </c>
      <c r="H12" s="576"/>
      <c r="I12" s="576" t="s">
        <v>18</v>
      </c>
      <c r="J12" s="576" t="s">
        <v>16</v>
      </c>
      <c r="K12" s="576" t="s">
        <v>17</v>
      </c>
      <c r="L12" s="576"/>
      <c r="M12" s="576" t="s">
        <v>18</v>
      </c>
      <c r="N12" s="576" t="s">
        <v>16</v>
      </c>
      <c r="O12" s="576" t="s">
        <v>17</v>
      </c>
      <c r="P12" s="576"/>
      <c r="Q12" s="576" t="s">
        <v>18</v>
      </c>
    </row>
    <row r="13" spans="1:33" s="579" customFormat="1" ht="11.25">
      <c r="A13" s="578">
        <v>1</v>
      </c>
      <c r="B13" s="578">
        <v>2</v>
      </c>
      <c r="C13" s="578">
        <v>3</v>
      </c>
      <c r="D13" s="578"/>
      <c r="E13" s="578">
        <v>4</v>
      </c>
      <c r="F13" s="578">
        <v>5</v>
      </c>
      <c r="G13" s="578">
        <v>6</v>
      </c>
      <c r="H13" s="578"/>
      <c r="I13" s="578">
        <v>7</v>
      </c>
      <c r="J13" s="578">
        <v>8</v>
      </c>
      <c r="K13" s="578">
        <v>9</v>
      </c>
      <c r="L13" s="578"/>
      <c r="M13" s="578">
        <v>10</v>
      </c>
      <c r="N13" s="578">
        <v>11</v>
      </c>
      <c r="O13" s="578">
        <v>12</v>
      </c>
      <c r="P13" s="578"/>
      <c r="Q13" s="578">
        <v>13</v>
      </c>
    </row>
    <row r="14" spans="1:33" s="577" customFormat="1" ht="15">
      <c r="A14" s="580">
        <v>0</v>
      </c>
      <c r="B14" s="779"/>
      <c r="C14" s="1665"/>
      <c r="D14" s="1665"/>
      <c r="E14" s="1781">
        <v>257.03999999999996</v>
      </c>
      <c r="F14" s="1648"/>
      <c r="G14" s="1665"/>
      <c r="H14" s="1665"/>
      <c r="I14" s="1666"/>
      <c r="J14" s="1648"/>
      <c r="K14" s="1665"/>
      <c r="L14" s="1665"/>
      <c r="M14" s="1781">
        <v>142.56</v>
      </c>
      <c r="N14" s="779"/>
      <c r="O14" s="792"/>
      <c r="P14" s="792"/>
      <c r="Q14" s="1142"/>
    </row>
    <row r="15" spans="1:33" s="1343" customFormat="1" ht="15">
      <c r="A15" s="1341">
        <v>1</v>
      </c>
      <c r="B15" s="779"/>
      <c r="C15" s="1665"/>
      <c r="D15" s="1665"/>
      <c r="E15" s="1781">
        <v>227.51999999999998</v>
      </c>
      <c r="F15" s="1648"/>
      <c r="G15" s="1665"/>
      <c r="H15" s="1665"/>
      <c r="I15" s="1582"/>
      <c r="J15" s="1648"/>
      <c r="K15" s="1665"/>
      <c r="L15" s="1665"/>
      <c r="M15" s="1781">
        <v>135.35999999999999</v>
      </c>
      <c r="N15" s="1957"/>
      <c r="O15" s="1342"/>
      <c r="P15" s="1342"/>
      <c r="Q15" s="1312"/>
    </row>
    <row r="16" spans="1:33" s="577" customFormat="1" ht="15">
      <c r="A16" s="580">
        <v>2</v>
      </c>
      <c r="B16" s="779"/>
      <c r="C16" s="1665"/>
      <c r="D16" s="1665"/>
      <c r="E16" s="1781">
        <v>193.68</v>
      </c>
      <c r="F16" s="1648"/>
      <c r="G16" s="1665"/>
      <c r="H16" s="1665"/>
      <c r="I16" s="1582"/>
      <c r="J16" s="1648"/>
      <c r="K16" s="1665"/>
      <c r="L16" s="1665"/>
      <c r="M16" s="1781">
        <v>123.12</v>
      </c>
      <c r="N16" s="779"/>
      <c r="O16" s="792"/>
      <c r="P16" s="792"/>
      <c r="Q16" s="1102"/>
    </row>
    <row r="17" spans="1:17" s="577" customFormat="1" ht="15">
      <c r="A17" s="580">
        <v>3</v>
      </c>
      <c r="B17" s="779"/>
      <c r="C17" s="1665"/>
      <c r="D17" s="1665"/>
      <c r="E17" s="1781">
        <v>183.60000000000002</v>
      </c>
      <c r="F17" s="1648"/>
      <c r="G17" s="1665"/>
      <c r="H17" s="1665"/>
      <c r="I17" s="1582"/>
      <c r="J17" s="1648"/>
      <c r="K17" s="1665"/>
      <c r="L17" s="1665"/>
      <c r="M17" s="1781">
        <v>115.2</v>
      </c>
      <c r="N17" s="779"/>
      <c r="O17" s="792"/>
      <c r="P17" s="792"/>
      <c r="Q17" s="1102"/>
    </row>
    <row r="18" spans="1:17" s="577" customFormat="1" ht="15">
      <c r="A18" s="580">
        <v>4</v>
      </c>
      <c r="B18" s="779"/>
      <c r="C18" s="1665"/>
      <c r="D18" s="1665"/>
      <c r="E18" s="1781">
        <v>177.12</v>
      </c>
      <c r="F18" s="1648"/>
      <c r="G18" s="1665"/>
      <c r="H18" s="1665"/>
      <c r="I18" s="1582"/>
      <c r="J18" s="1648"/>
      <c r="K18" s="1665"/>
      <c r="L18" s="1665"/>
      <c r="M18" s="1781">
        <v>118.8</v>
      </c>
      <c r="N18" s="779"/>
      <c r="O18" s="792"/>
      <c r="P18" s="792"/>
      <c r="Q18" s="1102"/>
    </row>
    <row r="19" spans="1:17" s="577" customFormat="1" ht="15">
      <c r="A19" s="580">
        <v>5</v>
      </c>
      <c r="B19" s="779"/>
      <c r="C19" s="1665"/>
      <c r="D19" s="1665"/>
      <c r="E19" s="1781">
        <v>213.12</v>
      </c>
      <c r="F19" s="1648"/>
      <c r="G19" s="1665"/>
      <c r="H19" s="1665"/>
      <c r="I19" s="1582"/>
      <c r="J19" s="1648"/>
      <c r="K19" s="1665"/>
      <c r="L19" s="1665"/>
      <c r="M19" s="1781">
        <v>120.96000000000001</v>
      </c>
      <c r="N19" s="779"/>
      <c r="O19" s="792"/>
      <c r="P19" s="792"/>
      <c r="Q19" s="1102"/>
    </row>
    <row r="20" spans="1:17" s="577" customFormat="1" ht="15">
      <c r="A20" s="580">
        <v>6</v>
      </c>
      <c r="B20" s="779"/>
      <c r="C20" s="1665"/>
      <c r="D20" s="1665"/>
      <c r="E20" s="1781">
        <v>265.67999999999995</v>
      </c>
      <c r="F20" s="1648"/>
      <c r="G20" s="1665"/>
      <c r="H20" s="1665"/>
      <c r="I20" s="1582"/>
      <c r="J20" s="1648"/>
      <c r="K20" s="1665"/>
      <c r="L20" s="1665"/>
      <c r="M20" s="1781">
        <v>132.48000000000002</v>
      </c>
      <c r="N20" s="779"/>
      <c r="O20" s="792"/>
      <c r="P20" s="792"/>
      <c r="Q20" s="1102"/>
    </row>
    <row r="21" spans="1:17" s="577" customFormat="1" ht="15">
      <c r="A21" s="580">
        <v>7</v>
      </c>
      <c r="B21" s="779"/>
      <c r="C21" s="1665"/>
      <c r="D21" s="1665"/>
      <c r="E21" s="1781">
        <v>342</v>
      </c>
      <c r="F21" s="1648"/>
      <c r="G21" s="1665"/>
      <c r="H21" s="1665"/>
      <c r="I21" s="1582"/>
      <c r="J21" s="1648"/>
      <c r="K21" s="1665"/>
      <c r="L21" s="1665"/>
      <c r="M21" s="1781">
        <v>129.60000000000002</v>
      </c>
      <c r="N21" s="779"/>
      <c r="O21" s="792"/>
      <c r="P21" s="792"/>
      <c r="Q21" s="1102"/>
    </row>
    <row r="22" spans="1:17" s="577" customFormat="1" ht="15">
      <c r="A22" s="580">
        <v>8</v>
      </c>
      <c r="B22" s="779"/>
      <c r="C22" s="1665"/>
      <c r="D22" s="1665"/>
      <c r="E22" s="1781">
        <v>438.47999999999996</v>
      </c>
      <c r="F22" s="1648"/>
      <c r="G22" s="1665"/>
      <c r="H22" s="1665"/>
      <c r="I22" s="1582"/>
      <c r="J22" s="1648"/>
      <c r="K22" s="1665"/>
      <c r="L22" s="1665"/>
      <c r="M22" s="1781">
        <v>200.16000000000003</v>
      </c>
      <c r="N22" s="779"/>
      <c r="O22" s="792"/>
      <c r="P22" s="792"/>
      <c r="Q22" s="1102"/>
    </row>
    <row r="23" spans="1:17" s="577" customFormat="1" ht="15">
      <c r="A23" s="580">
        <v>9</v>
      </c>
      <c r="B23" s="779"/>
      <c r="C23" s="1665"/>
      <c r="D23" s="1665"/>
      <c r="E23" s="1781">
        <v>501.12</v>
      </c>
      <c r="F23" s="1648"/>
      <c r="G23" s="1665"/>
      <c r="H23" s="1665"/>
      <c r="I23" s="1582"/>
      <c r="J23" s="1648"/>
      <c r="K23" s="1665"/>
      <c r="L23" s="1665"/>
      <c r="M23" s="1781">
        <v>282.96000000000004</v>
      </c>
      <c r="N23" s="779"/>
      <c r="O23" s="792"/>
      <c r="P23" s="792"/>
      <c r="Q23" s="1102"/>
    </row>
    <row r="24" spans="1:17" s="577" customFormat="1" ht="15">
      <c r="A24" s="580">
        <v>10</v>
      </c>
      <c r="B24" s="779"/>
      <c r="C24" s="1665"/>
      <c r="D24" s="1665"/>
      <c r="E24" s="1781">
        <v>486</v>
      </c>
      <c r="F24" s="1648"/>
      <c r="G24" s="1665"/>
      <c r="H24" s="1665"/>
      <c r="I24" s="1582"/>
      <c r="J24" s="1648"/>
      <c r="K24" s="1665"/>
      <c r="L24" s="1665"/>
      <c r="M24" s="1781">
        <v>279.36</v>
      </c>
      <c r="N24" s="779"/>
      <c r="O24" s="792"/>
      <c r="P24" s="792"/>
      <c r="Q24" s="1102"/>
    </row>
    <row r="25" spans="1:17" s="577" customFormat="1" ht="15">
      <c r="A25" s="580">
        <v>11</v>
      </c>
      <c r="B25" s="779"/>
      <c r="C25" s="1665"/>
      <c r="D25" s="1665"/>
      <c r="E25" s="1781">
        <v>517.68000000000006</v>
      </c>
      <c r="F25" s="1648"/>
      <c r="G25" s="1665"/>
      <c r="H25" s="1665"/>
      <c r="I25" s="1582"/>
      <c r="J25" s="1648"/>
      <c r="K25" s="1665"/>
      <c r="L25" s="1665"/>
      <c r="M25" s="1781">
        <v>288.72000000000003</v>
      </c>
      <c r="N25" s="779"/>
      <c r="O25" s="792"/>
      <c r="P25" s="792"/>
      <c r="Q25" s="1102"/>
    </row>
    <row r="26" spans="1:17" s="577" customFormat="1" ht="15">
      <c r="A26" s="580">
        <v>12</v>
      </c>
      <c r="B26" s="779"/>
      <c r="C26" s="1665"/>
      <c r="D26" s="1665"/>
      <c r="E26" s="1781">
        <v>455.03999999999996</v>
      </c>
      <c r="F26" s="1648"/>
      <c r="G26" s="1665"/>
      <c r="H26" s="1665"/>
      <c r="I26" s="1582"/>
      <c r="J26" s="1648"/>
      <c r="K26" s="1665"/>
      <c r="L26" s="1665"/>
      <c r="M26" s="1781">
        <v>222.48</v>
      </c>
      <c r="N26" s="779"/>
      <c r="O26" s="792"/>
      <c r="P26" s="792"/>
      <c r="Q26" s="1102"/>
    </row>
    <row r="27" spans="1:17" s="577" customFormat="1" ht="15">
      <c r="A27" s="580">
        <v>13</v>
      </c>
      <c r="B27" s="779"/>
      <c r="C27" s="1665"/>
      <c r="D27" s="1665"/>
      <c r="E27" s="1781">
        <v>475.91999999999996</v>
      </c>
      <c r="F27" s="1648"/>
      <c r="G27" s="1665"/>
      <c r="H27" s="1665"/>
      <c r="I27" s="1582"/>
      <c r="J27" s="1648"/>
      <c r="K27" s="1665"/>
      <c r="L27" s="1665"/>
      <c r="M27" s="1781">
        <v>226.8</v>
      </c>
      <c r="N27" s="779"/>
      <c r="O27" s="792"/>
      <c r="P27" s="792"/>
      <c r="Q27" s="1102"/>
    </row>
    <row r="28" spans="1:17" s="577" customFormat="1" ht="15">
      <c r="A28" s="580">
        <v>14</v>
      </c>
      <c r="B28" s="779"/>
      <c r="C28" s="1665"/>
      <c r="D28" s="1665"/>
      <c r="E28" s="1781">
        <v>452.88</v>
      </c>
      <c r="F28" s="1648"/>
      <c r="G28" s="1665"/>
      <c r="H28" s="1665"/>
      <c r="I28" s="1582"/>
      <c r="J28" s="1648"/>
      <c r="K28" s="1665"/>
      <c r="L28" s="1665"/>
      <c r="M28" s="1781">
        <v>208.07999999999998</v>
      </c>
      <c r="N28" s="779"/>
      <c r="O28" s="792"/>
      <c r="P28" s="792"/>
      <c r="Q28" s="1102"/>
    </row>
    <row r="29" spans="1:17" s="577" customFormat="1" ht="15">
      <c r="A29" s="580">
        <v>15</v>
      </c>
      <c r="B29" s="779"/>
      <c r="C29" s="1665"/>
      <c r="D29" s="1665"/>
      <c r="E29" s="1781">
        <v>445.67999999999995</v>
      </c>
      <c r="F29" s="1648"/>
      <c r="G29" s="1665"/>
      <c r="H29" s="1665"/>
      <c r="I29" s="1582"/>
      <c r="J29" s="1648"/>
      <c r="K29" s="1665"/>
      <c r="L29" s="1665"/>
      <c r="M29" s="1781">
        <v>198.71999999999997</v>
      </c>
      <c r="N29" s="779"/>
      <c r="O29" s="792"/>
      <c r="P29" s="792"/>
      <c r="Q29" s="1102"/>
    </row>
    <row r="30" spans="1:17" s="577" customFormat="1" ht="15">
      <c r="A30" s="580">
        <v>16</v>
      </c>
      <c r="B30" s="779"/>
      <c r="C30" s="1665"/>
      <c r="D30" s="1665"/>
      <c r="E30" s="1781">
        <v>428.4</v>
      </c>
      <c r="F30" s="1648"/>
      <c r="G30" s="1665"/>
      <c r="H30" s="1665"/>
      <c r="I30" s="1582"/>
      <c r="J30" s="1648"/>
      <c r="K30" s="1665"/>
      <c r="L30" s="1665"/>
      <c r="M30" s="1781">
        <v>200.88</v>
      </c>
      <c r="N30" s="779"/>
      <c r="O30" s="792"/>
      <c r="P30" s="792"/>
      <c r="Q30" s="1102"/>
    </row>
    <row r="31" spans="1:17" s="581" customFormat="1" ht="15">
      <c r="A31" s="580">
        <v>17</v>
      </c>
      <c r="B31" s="779"/>
      <c r="C31" s="1665"/>
      <c r="D31" s="1665"/>
      <c r="E31" s="1781">
        <v>387.36</v>
      </c>
      <c r="F31" s="1648"/>
      <c r="G31" s="1665"/>
      <c r="H31" s="1665"/>
      <c r="I31" s="1582"/>
      <c r="J31" s="1648"/>
      <c r="K31" s="1665"/>
      <c r="L31" s="1665"/>
      <c r="M31" s="1781">
        <v>164.16</v>
      </c>
      <c r="N31" s="779"/>
      <c r="O31" s="792"/>
      <c r="P31" s="792"/>
      <c r="Q31" s="1102"/>
    </row>
    <row r="32" spans="1:17" s="581" customFormat="1" ht="15">
      <c r="A32" s="580">
        <v>18</v>
      </c>
      <c r="B32" s="779"/>
      <c r="C32" s="1665"/>
      <c r="D32" s="1665"/>
      <c r="E32" s="1781">
        <v>385.20000000000005</v>
      </c>
      <c r="F32" s="1648"/>
      <c r="G32" s="1665"/>
      <c r="H32" s="1665"/>
      <c r="I32" s="1582"/>
      <c r="J32" s="1648"/>
      <c r="K32" s="1665"/>
      <c r="L32" s="1665"/>
      <c r="M32" s="1781">
        <v>159.12</v>
      </c>
      <c r="N32" s="779"/>
      <c r="O32" s="792"/>
      <c r="P32" s="792"/>
      <c r="Q32" s="1102"/>
    </row>
    <row r="33" spans="1:33" s="581" customFormat="1" ht="15">
      <c r="A33" s="580">
        <v>19</v>
      </c>
      <c r="B33" s="779"/>
      <c r="C33" s="1665"/>
      <c r="D33" s="1665"/>
      <c r="E33" s="1781">
        <v>328.32000000000005</v>
      </c>
      <c r="F33" s="1648"/>
      <c r="G33" s="1665"/>
      <c r="H33" s="1665"/>
      <c r="I33" s="1582"/>
      <c r="J33" s="1648"/>
      <c r="K33" s="1665"/>
      <c r="L33" s="1665"/>
      <c r="M33" s="1781">
        <v>164.16</v>
      </c>
      <c r="N33" s="779"/>
      <c r="O33" s="792"/>
      <c r="P33" s="792"/>
      <c r="Q33" s="1102"/>
    </row>
    <row r="34" spans="1:33" s="581" customFormat="1" ht="15">
      <c r="A34" s="580">
        <v>20</v>
      </c>
      <c r="B34" s="779"/>
      <c r="C34" s="1665"/>
      <c r="D34" s="1665"/>
      <c r="E34" s="1781">
        <v>310.32</v>
      </c>
      <c r="F34" s="1648"/>
      <c r="G34" s="1665"/>
      <c r="H34" s="1665"/>
      <c r="I34" s="1582"/>
      <c r="J34" s="1648"/>
      <c r="K34" s="1665"/>
      <c r="L34" s="1665"/>
      <c r="M34" s="1781">
        <v>174.96</v>
      </c>
      <c r="N34" s="779"/>
      <c r="O34" s="792"/>
      <c r="P34" s="792"/>
      <c r="Q34" s="1102"/>
    </row>
    <row r="35" spans="1:33" s="581" customFormat="1" ht="15">
      <c r="A35" s="580">
        <v>21</v>
      </c>
      <c r="B35" s="779"/>
      <c r="C35" s="1665"/>
      <c r="D35" s="1665"/>
      <c r="E35" s="1781">
        <v>302.39999999999998</v>
      </c>
      <c r="F35" s="1648"/>
      <c r="G35" s="1665"/>
      <c r="H35" s="1665"/>
      <c r="I35" s="1582"/>
      <c r="J35" s="1648"/>
      <c r="K35" s="1665"/>
      <c r="L35" s="1665"/>
      <c r="M35" s="1781">
        <v>162.72000000000003</v>
      </c>
      <c r="N35" s="779"/>
      <c r="O35" s="792"/>
      <c r="P35" s="792"/>
      <c r="Q35" s="1102"/>
    </row>
    <row r="36" spans="1:33" s="581" customFormat="1" ht="15">
      <c r="A36" s="580">
        <v>22</v>
      </c>
      <c r="B36" s="779"/>
      <c r="C36" s="1665"/>
      <c r="D36" s="1665"/>
      <c r="E36" s="1781">
        <v>311.76</v>
      </c>
      <c r="F36" s="1648"/>
      <c r="G36" s="1665"/>
      <c r="H36" s="1665"/>
      <c r="I36" s="1582"/>
      <c r="J36" s="1648"/>
      <c r="K36" s="1665"/>
      <c r="L36" s="1665"/>
      <c r="M36" s="1781">
        <v>170.64000000000001</v>
      </c>
      <c r="N36" s="779"/>
      <c r="O36" s="792"/>
      <c r="P36" s="792"/>
      <c r="Q36" s="1102"/>
    </row>
    <row r="37" spans="1:33" s="581" customFormat="1" ht="15">
      <c r="A37" s="580">
        <v>23</v>
      </c>
      <c r="B37" s="779"/>
      <c r="C37" s="1665"/>
      <c r="D37" s="1665"/>
      <c r="E37" s="1781">
        <v>288.71999999999997</v>
      </c>
      <c r="F37" s="1648"/>
      <c r="G37" s="1665"/>
      <c r="H37" s="1665"/>
      <c r="I37" s="1582"/>
      <c r="J37" s="1648"/>
      <c r="K37" s="1665"/>
      <c r="L37" s="1665"/>
      <c r="M37" s="1781">
        <v>169.92000000000002</v>
      </c>
      <c r="N37" s="779"/>
      <c r="O37" s="792"/>
      <c r="P37" s="792"/>
      <c r="Q37" s="1102"/>
    </row>
    <row r="38" spans="1:33" s="581" customFormat="1" ht="15">
      <c r="A38" s="580" t="s">
        <v>19</v>
      </c>
      <c r="B38" s="792"/>
      <c r="C38" s="1665"/>
      <c r="D38" s="1665"/>
      <c r="E38" s="1667">
        <f>SUM(E14:E37)</f>
        <v>8375.0399999999991</v>
      </c>
      <c r="F38" s="1665"/>
      <c r="G38" s="1665"/>
      <c r="H38" s="1665"/>
      <c r="I38" s="1667">
        <f>SUM(I14:I37)</f>
        <v>0</v>
      </c>
      <c r="J38" s="1665"/>
      <c r="K38" s="1665"/>
      <c r="L38" s="1665"/>
      <c r="M38" s="1667">
        <f>SUM(M14:M37)</f>
        <v>4291.92</v>
      </c>
      <c r="N38" s="1668"/>
      <c r="O38" s="792"/>
      <c r="P38" s="792"/>
      <c r="Q38" s="1137">
        <f>SUM(Q14:Q37)</f>
        <v>0</v>
      </c>
    </row>
    <row r="39" spans="1:33" s="570" customFormat="1" ht="12.75" customHeight="1">
      <c r="A39" s="570" t="s">
        <v>20</v>
      </c>
      <c r="R39" s="945"/>
      <c r="S39" s="945"/>
      <c r="T39" s="945"/>
      <c r="U39" s="945"/>
      <c r="V39" s="945"/>
      <c r="W39" s="945"/>
      <c r="X39" s="945"/>
      <c r="Y39" s="945"/>
      <c r="Z39" s="945"/>
      <c r="AA39" s="945"/>
      <c r="AB39" s="945"/>
      <c r="AC39" s="945"/>
      <c r="AD39" s="945"/>
      <c r="AE39" s="945"/>
      <c r="AF39" s="945"/>
      <c r="AG39" s="945"/>
    </row>
    <row r="40" spans="1:33" s="570" customFormat="1" ht="12.75" customHeight="1">
      <c r="A40" s="570" t="s">
        <v>21</v>
      </c>
      <c r="R40" s="945"/>
      <c r="S40" s="945"/>
      <c r="T40" s="945"/>
      <c r="U40" s="945"/>
      <c r="V40" s="945"/>
      <c r="W40" s="945"/>
      <c r="X40" s="945"/>
      <c r="Y40" s="945"/>
      <c r="Z40" s="945"/>
      <c r="AA40" s="945"/>
      <c r="AB40" s="945"/>
      <c r="AC40" s="945"/>
      <c r="AD40" s="945"/>
      <c r="AE40" s="945"/>
      <c r="AF40" s="945"/>
      <c r="AG40" s="945"/>
    </row>
    <row r="41" spans="1:33">
      <c r="A41" s="570" t="s">
        <v>563</v>
      </c>
      <c r="K41" s="570"/>
      <c r="L41" s="570"/>
      <c r="M41" s="570"/>
      <c r="N41" s="570"/>
      <c r="O41" s="570"/>
      <c r="P41" s="570"/>
      <c r="Q41" s="570"/>
      <c r="R41" s="946"/>
      <c r="S41" s="946"/>
      <c r="T41" s="946"/>
      <c r="U41" s="946"/>
      <c r="V41" s="946"/>
      <c r="W41" s="946"/>
      <c r="X41" s="946"/>
      <c r="Y41" s="946"/>
      <c r="Z41" s="946"/>
      <c r="AA41" s="946"/>
      <c r="AB41" s="946"/>
      <c r="AC41" s="946"/>
      <c r="AD41" s="946"/>
      <c r="AE41" s="946"/>
      <c r="AF41" s="946"/>
      <c r="AG41" s="946"/>
    </row>
    <row r="42" spans="1:33">
      <c r="A42" s="570" t="s">
        <v>23</v>
      </c>
      <c r="R42" s="946"/>
      <c r="S42" s="946"/>
      <c r="T42" s="946"/>
      <c r="U42" s="946"/>
      <c r="V42" s="946"/>
      <c r="W42" s="946"/>
      <c r="X42" s="946"/>
      <c r="Y42" s="946"/>
      <c r="Z42" s="946"/>
      <c r="AA42" s="946"/>
      <c r="AB42" s="946"/>
      <c r="AC42" s="946"/>
      <c r="AD42" s="946"/>
      <c r="AE42" s="946"/>
      <c r="AF42" s="946"/>
      <c r="AG42" s="946"/>
    </row>
    <row r="43" spans="1:33">
      <c r="R43" s="946"/>
      <c r="S43" s="946"/>
      <c r="T43" s="946"/>
      <c r="U43" s="946"/>
      <c r="V43" s="946"/>
      <c r="W43" s="946"/>
      <c r="X43" s="946"/>
      <c r="Y43" s="946"/>
      <c r="Z43" s="946"/>
      <c r="AA43" s="946"/>
      <c r="AB43" s="946"/>
      <c r="AC43" s="946"/>
      <c r="AD43" s="946"/>
      <c r="AE43" s="946"/>
      <c r="AF43" s="946"/>
      <c r="AG43" s="946"/>
    </row>
  </sheetData>
  <mergeCells count="19">
    <mergeCell ref="B4:C4"/>
    <mergeCell ref="B1:F1"/>
    <mergeCell ref="B2:F2"/>
    <mergeCell ref="J9:Q9"/>
    <mergeCell ref="B5:C5"/>
    <mergeCell ref="N2:Q2"/>
    <mergeCell ref="N1:Q1"/>
    <mergeCell ref="A6:Q6"/>
    <mergeCell ref="A7:Q7"/>
    <mergeCell ref="A9:A12"/>
    <mergeCell ref="B9:I9"/>
    <mergeCell ref="J11:K11"/>
    <mergeCell ref="J10:M10"/>
    <mergeCell ref="N10:Q10"/>
    <mergeCell ref="N11:O11"/>
    <mergeCell ref="B10:E10"/>
    <mergeCell ref="F10:I10"/>
    <mergeCell ref="B11:C11"/>
    <mergeCell ref="F11:G1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>
    <tabColor rgb="FF92D050"/>
  </sheetPr>
  <dimension ref="A1:AG43"/>
  <sheetViews>
    <sheetView zoomScale="130" zoomScaleNormal="130" workbookViewId="0">
      <selection activeCell="M14" sqref="M14:M37"/>
    </sheetView>
  </sheetViews>
  <sheetFormatPr defaultColWidth="9.140625" defaultRowHeight="12.75"/>
  <cols>
    <col min="1" max="1" width="5.42578125" style="595" customWidth="1"/>
    <col min="2" max="3" width="11.28515625" style="595" customWidth="1"/>
    <col min="4" max="4" width="11.28515625" style="595" hidden="1" customWidth="1"/>
    <col min="5" max="7" width="11.28515625" style="595" customWidth="1"/>
    <col min="8" max="8" width="11.28515625" style="595" hidden="1" customWidth="1"/>
    <col min="9" max="11" width="11.28515625" style="595" customWidth="1"/>
    <col min="12" max="12" width="11.28515625" style="595" hidden="1" customWidth="1"/>
    <col min="13" max="15" width="11.28515625" style="595" customWidth="1"/>
    <col min="16" max="16" width="11.28515625" style="595" hidden="1" customWidth="1"/>
    <col min="17" max="17" width="11.28515625" style="595" customWidth="1"/>
    <col min="18" max="16384" width="9.140625" style="595"/>
  </cols>
  <sheetData>
    <row r="1" spans="1:33" s="583" customFormat="1" ht="18.75" customHeight="1">
      <c r="B1" s="2950" t="s">
        <v>405</v>
      </c>
      <c r="C1" s="2083"/>
      <c r="D1" s="2083"/>
      <c r="E1" s="2083"/>
      <c r="F1" s="2083"/>
      <c r="J1" s="799" t="s">
        <v>171</v>
      </c>
      <c r="M1" s="868" t="s">
        <v>636</v>
      </c>
      <c r="N1" s="868"/>
      <c r="O1" s="868"/>
      <c r="P1" s="868"/>
      <c r="Q1" s="868"/>
      <c r="R1" s="868"/>
      <c r="S1" s="943"/>
      <c r="T1" s="943"/>
      <c r="U1" s="943"/>
      <c r="V1" s="943"/>
      <c r="W1" s="943"/>
      <c r="X1" s="943"/>
      <c r="Y1" s="943"/>
      <c r="Z1" s="943"/>
      <c r="AA1" s="943"/>
      <c r="AB1" s="943"/>
      <c r="AC1" s="943"/>
      <c r="AD1" s="943"/>
      <c r="AE1" s="943"/>
      <c r="AF1" s="943"/>
      <c r="AG1" s="943"/>
    </row>
    <row r="2" spans="1:33" s="583" customFormat="1" ht="10.5" customHeight="1">
      <c r="B2" s="2951" t="s">
        <v>1</v>
      </c>
      <c r="C2" s="2090"/>
      <c r="D2" s="2090"/>
      <c r="E2" s="2090"/>
      <c r="F2" s="2090"/>
      <c r="M2" s="2951" t="s">
        <v>2</v>
      </c>
      <c r="N2" s="2090"/>
      <c r="O2" s="2090"/>
      <c r="P2" s="2090"/>
      <c r="Q2" s="2090"/>
      <c r="R2" s="943"/>
      <c r="S2" s="943"/>
      <c r="T2" s="943"/>
      <c r="U2" s="943"/>
      <c r="V2" s="943"/>
      <c r="W2" s="943"/>
      <c r="X2" s="943"/>
      <c r="Y2" s="943"/>
      <c r="Z2" s="943"/>
      <c r="AA2" s="943"/>
      <c r="AB2" s="943"/>
      <c r="AC2" s="943"/>
      <c r="AD2" s="943"/>
      <c r="AE2" s="943"/>
      <c r="AF2" s="943"/>
      <c r="AG2" s="943"/>
    </row>
    <row r="3" spans="1:33" s="583" customFormat="1" ht="13.5" customHeight="1">
      <c r="B3" s="585" t="s">
        <v>130</v>
      </c>
      <c r="N3" s="583" t="s">
        <v>3</v>
      </c>
      <c r="R3" s="943"/>
      <c r="S3" s="943"/>
      <c r="T3" s="943"/>
      <c r="U3" s="943"/>
      <c r="V3" s="943"/>
      <c r="W3" s="943"/>
      <c r="X3" s="943"/>
      <c r="Y3" s="943"/>
      <c r="Z3" s="943"/>
      <c r="AA3" s="943"/>
      <c r="AB3" s="943"/>
      <c r="AC3" s="943"/>
      <c r="AD3" s="943"/>
      <c r="AE3" s="943"/>
      <c r="AF3" s="943"/>
      <c r="AG3" s="943"/>
    </row>
    <row r="4" spans="1:33" s="583" customFormat="1" ht="15" customHeight="1">
      <c r="B4" s="2954" t="s">
        <v>4</v>
      </c>
      <c r="C4" s="2083"/>
      <c r="D4" s="586"/>
      <c r="E4" s="943"/>
      <c r="F4" s="943"/>
      <c r="G4" s="943"/>
      <c r="H4" s="943"/>
      <c r="I4" s="869" t="s">
        <v>5</v>
      </c>
      <c r="J4" s="919"/>
      <c r="K4" s="919"/>
      <c r="L4" s="584"/>
      <c r="O4" s="585" t="s">
        <v>40</v>
      </c>
      <c r="R4" s="943"/>
      <c r="S4" s="943"/>
      <c r="T4" s="943"/>
      <c r="U4" s="943"/>
      <c r="V4" s="943"/>
      <c r="W4" s="943"/>
      <c r="X4" s="943"/>
      <c r="Y4" s="943"/>
      <c r="Z4" s="943"/>
      <c r="AA4" s="943"/>
      <c r="AB4" s="943"/>
      <c r="AC4" s="943"/>
      <c r="AD4" s="943"/>
      <c r="AE4" s="943"/>
      <c r="AF4" s="943"/>
      <c r="AG4" s="943"/>
    </row>
    <row r="5" spans="1:33" s="583" customFormat="1" ht="9.75" customHeight="1">
      <c r="B5" s="2953" t="s">
        <v>7</v>
      </c>
      <c r="C5" s="2081"/>
      <c r="D5" s="584"/>
      <c r="E5" s="584"/>
      <c r="R5" s="943"/>
      <c r="S5" s="943"/>
      <c r="T5" s="943"/>
      <c r="U5" s="943"/>
      <c r="V5" s="943"/>
      <c r="W5" s="943"/>
      <c r="X5" s="943"/>
      <c r="Y5" s="943"/>
      <c r="Z5" s="943"/>
      <c r="AA5" s="943"/>
      <c r="AB5" s="943"/>
      <c r="AC5" s="943"/>
      <c r="AD5" s="943"/>
      <c r="AE5" s="943"/>
      <c r="AF5" s="943"/>
      <c r="AG5" s="943"/>
    </row>
    <row r="6" spans="1:33" s="583" customFormat="1" ht="12" customHeight="1">
      <c r="A6" s="2952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43"/>
      <c r="S6" s="943"/>
      <c r="T6" s="943"/>
      <c r="U6" s="943"/>
      <c r="V6" s="943"/>
      <c r="W6" s="943"/>
      <c r="X6" s="943"/>
      <c r="Y6" s="943"/>
      <c r="Z6" s="943"/>
      <c r="AA6" s="943"/>
      <c r="AB6" s="943"/>
      <c r="AC6" s="943"/>
      <c r="AD6" s="943"/>
      <c r="AE6" s="943"/>
      <c r="AF6" s="943"/>
      <c r="AG6" s="943"/>
    </row>
    <row r="7" spans="1:33" s="583" customFormat="1" ht="15.75">
      <c r="A7" s="2949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43"/>
      <c r="S7" s="943"/>
      <c r="T7" s="943"/>
      <c r="U7" s="943"/>
      <c r="V7" s="943"/>
      <c r="W7" s="943"/>
      <c r="X7" s="943"/>
      <c r="Y7" s="943"/>
      <c r="Z7" s="943"/>
      <c r="AA7" s="943"/>
      <c r="AB7" s="943"/>
      <c r="AC7" s="943"/>
      <c r="AD7" s="943"/>
      <c r="AE7" s="943"/>
      <c r="AF7" s="943"/>
      <c r="AG7" s="943"/>
    </row>
    <row r="8" spans="1:33" s="583" customFormat="1" ht="9" customHeight="1">
      <c r="A8" s="1268" t="s">
        <v>357</v>
      </c>
      <c r="B8" s="1254" t="s">
        <v>358</v>
      </c>
      <c r="R8" s="943"/>
      <c r="S8" s="943"/>
      <c r="T8" s="943"/>
      <c r="U8" s="943"/>
      <c r="V8" s="943"/>
      <c r="W8" s="943"/>
      <c r="X8" s="943"/>
      <c r="Y8" s="943"/>
      <c r="Z8" s="943"/>
      <c r="AA8" s="943"/>
      <c r="AB8" s="943"/>
      <c r="AC8" s="943"/>
      <c r="AD8" s="943"/>
      <c r="AE8" s="943"/>
      <c r="AF8" s="943"/>
      <c r="AG8" s="943"/>
    </row>
    <row r="9" spans="1:33" s="583" customFormat="1">
      <c r="A9" s="2947" t="s">
        <v>9</v>
      </c>
      <c r="B9" s="2948" t="s">
        <v>10</v>
      </c>
      <c r="C9" s="2426"/>
      <c r="D9" s="2426"/>
      <c r="E9" s="2426"/>
      <c r="F9" s="2426"/>
      <c r="G9" s="2426"/>
      <c r="H9" s="2426"/>
      <c r="I9" s="2427"/>
      <c r="J9" s="2948" t="s">
        <v>11</v>
      </c>
      <c r="K9" s="2426"/>
      <c r="L9" s="2426"/>
      <c r="M9" s="2426"/>
      <c r="N9" s="2426"/>
      <c r="O9" s="2426"/>
      <c r="P9" s="2426"/>
      <c r="Q9" s="2427"/>
      <c r="R9" s="943"/>
      <c r="S9" s="943"/>
      <c r="T9" s="943"/>
      <c r="U9" s="943"/>
      <c r="V9" s="943"/>
      <c r="W9" s="943"/>
      <c r="X9" s="943"/>
      <c r="Y9" s="943"/>
      <c r="Z9" s="943"/>
      <c r="AA9" s="943"/>
      <c r="AB9" s="943"/>
      <c r="AC9" s="943"/>
      <c r="AD9" s="943"/>
      <c r="AE9" s="943"/>
      <c r="AF9" s="943"/>
      <c r="AG9" s="943"/>
    </row>
    <row r="10" spans="1:33" s="583" customFormat="1">
      <c r="A10" s="2423"/>
      <c r="B10" s="2946" t="s">
        <v>573</v>
      </c>
      <c r="C10" s="2097"/>
      <c r="D10" s="2097"/>
      <c r="E10" s="2098"/>
      <c r="F10" s="2945" t="s">
        <v>250</v>
      </c>
      <c r="G10" s="2097"/>
      <c r="H10" s="2097"/>
      <c r="I10" s="2098"/>
      <c r="J10" s="2946" t="s">
        <v>573</v>
      </c>
      <c r="K10" s="2097"/>
      <c r="L10" s="2097"/>
      <c r="M10" s="2098"/>
      <c r="N10" s="2945" t="s">
        <v>250</v>
      </c>
      <c r="O10" s="2097"/>
      <c r="P10" s="2097"/>
      <c r="Q10" s="2098"/>
      <c r="R10" s="943"/>
      <c r="S10" s="943"/>
      <c r="T10" s="943"/>
      <c r="U10" s="943"/>
      <c r="V10" s="943"/>
      <c r="W10" s="943"/>
      <c r="X10" s="943"/>
      <c r="Y10" s="943"/>
      <c r="Z10" s="943"/>
      <c r="AA10" s="943"/>
      <c r="AB10" s="943"/>
      <c r="AC10" s="943"/>
      <c r="AD10" s="943"/>
      <c r="AE10" s="943"/>
      <c r="AF10" s="943"/>
      <c r="AG10" s="943"/>
    </row>
    <row r="11" spans="1:33" s="583" customFormat="1">
      <c r="A11" s="2423"/>
      <c r="B11" s="2945" t="s">
        <v>14</v>
      </c>
      <c r="C11" s="2097"/>
      <c r="E11" s="614">
        <v>2400</v>
      </c>
      <c r="F11" s="2945" t="s">
        <v>14</v>
      </c>
      <c r="G11" s="2097"/>
      <c r="H11" s="587"/>
      <c r="I11" s="588">
        <v>7200</v>
      </c>
      <c r="J11" s="2945" t="s">
        <v>14</v>
      </c>
      <c r="K11" s="2097"/>
      <c r="L11" s="587"/>
      <c r="M11" s="588">
        <f>E11</f>
        <v>2400</v>
      </c>
      <c r="N11" s="2945" t="s">
        <v>14</v>
      </c>
      <c r="O11" s="2097"/>
      <c r="P11" s="587"/>
      <c r="Q11" s="588">
        <f>I11</f>
        <v>7200</v>
      </c>
      <c r="R11" s="943"/>
      <c r="S11" s="943"/>
      <c r="T11" s="943"/>
      <c r="U11" s="943"/>
      <c r="V11" s="943"/>
      <c r="W11" s="943"/>
      <c r="X11" s="943"/>
      <c r="Y11" s="943"/>
      <c r="Z11" s="943"/>
      <c r="AA11" s="943"/>
      <c r="AB11" s="943"/>
      <c r="AC11" s="943"/>
      <c r="AD11" s="943"/>
      <c r="AE11" s="943"/>
      <c r="AF11" s="943"/>
      <c r="AG11" s="943"/>
    </row>
    <row r="12" spans="1:33" s="590" customFormat="1" ht="35.25" customHeight="1">
      <c r="A12" s="2424"/>
      <c r="B12" s="589" t="s">
        <v>16</v>
      </c>
      <c r="C12" s="589" t="s">
        <v>17</v>
      </c>
      <c r="D12" s="589"/>
      <c r="E12" s="589" t="s">
        <v>18</v>
      </c>
      <c r="F12" s="589" t="s">
        <v>16</v>
      </c>
      <c r="G12" s="589" t="s">
        <v>17</v>
      </c>
      <c r="H12" s="589"/>
      <c r="I12" s="589" t="s">
        <v>18</v>
      </c>
      <c r="J12" s="589" t="s">
        <v>16</v>
      </c>
      <c r="K12" s="589" t="s">
        <v>17</v>
      </c>
      <c r="L12" s="589"/>
      <c r="M12" s="589" t="s">
        <v>18</v>
      </c>
      <c r="N12" s="589" t="s">
        <v>16</v>
      </c>
      <c r="O12" s="589" t="s">
        <v>17</v>
      </c>
      <c r="P12" s="589"/>
      <c r="Q12" s="589" t="s">
        <v>18</v>
      </c>
    </row>
    <row r="13" spans="1:33" s="592" customFormat="1" ht="11.25">
      <c r="A13" s="591">
        <v>1</v>
      </c>
      <c r="B13" s="591">
        <v>2</v>
      </c>
      <c r="C13" s="591">
        <v>3</v>
      </c>
      <c r="D13" s="591"/>
      <c r="E13" s="591">
        <v>4</v>
      </c>
      <c r="F13" s="591">
        <v>5</v>
      </c>
      <c r="G13" s="591">
        <v>6</v>
      </c>
      <c r="H13" s="591"/>
      <c r="I13" s="591">
        <v>7</v>
      </c>
      <c r="J13" s="591">
        <v>8</v>
      </c>
      <c r="K13" s="591">
        <v>9</v>
      </c>
      <c r="L13" s="591"/>
      <c r="M13" s="591">
        <v>10</v>
      </c>
      <c r="N13" s="591">
        <v>11</v>
      </c>
      <c r="O13" s="591">
        <v>12</v>
      </c>
      <c r="P13" s="591"/>
      <c r="Q13" s="591">
        <v>13</v>
      </c>
    </row>
    <row r="14" spans="1:33" s="590" customFormat="1" ht="15">
      <c r="A14" s="593">
        <v>0</v>
      </c>
      <c r="B14" s="779"/>
      <c r="C14" s="1669"/>
      <c r="D14" s="1669"/>
      <c r="E14" s="1781">
        <v>0</v>
      </c>
      <c r="F14" s="1648"/>
      <c r="G14" s="1669"/>
      <c r="H14" s="1669"/>
      <c r="I14" s="1781">
        <v>236.16000000000003</v>
      </c>
      <c r="J14" s="1648"/>
      <c r="K14" s="1669"/>
      <c r="L14" s="1669"/>
      <c r="M14" s="1781">
        <v>0</v>
      </c>
      <c r="N14" s="1648"/>
      <c r="O14" s="1669"/>
      <c r="P14" s="1669"/>
      <c r="Q14" s="1781">
        <v>126</v>
      </c>
    </row>
    <row r="15" spans="1:33" s="1340" customFormat="1" ht="15">
      <c r="A15" s="1339">
        <v>1</v>
      </c>
      <c r="B15" s="779"/>
      <c r="C15" s="1669"/>
      <c r="D15" s="1669"/>
      <c r="E15" s="1781">
        <v>0</v>
      </c>
      <c r="F15" s="1648"/>
      <c r="G15" s="1669"/>
      <c r="H15" s="1669"/>
      <c r="I15" s="1781">
        <v>213.83999999999997</v>
      </c>
      <c r="J15" s="1648"/>
      <c r="K15" s="1669"/>
      <c r="L15" s="1669"/>
      <c r="M15" s="1781">
        <v>0</v>
      </c>
      <c r="N15" s="1648"/>
      <c r="O15" s="1669"/>
      <c r="P15" s="1669"/>
      <c r="Q15" s="1781">
        <v>123.12</v>
      </c>
    </row>
    <row r="16" spans="1:33" s="590" customFormat="1" ht="15">
      <c r="A16" s="593">
        <v>2</v>
      </c>
      <c r="B16" s="779"/>
      <c r="C16" s="1669"/>
      <c r="D16" s="1669"/>
      <c r="E16" s="1781">
        <v>0</v>
      </c>
      <c r="F16" s="1648"/>
      <c r="G16" s="1669"/>
      <c r="H16" s="1669"/>
      <c r="I16" s="1781">
        <v>199.44</v>
      </c>
      <c r="J16" s="1648"/>
      <c r="K16" s="1669"/>
      <c r="L16" s="1669"/>
      <c r="M16" s="1781">
        <v>0</v>
      </c>
      <c r="N16" s="1648"/>
      <c r="O16" s="1669"/>
      <c r="P16" s="1669"/>
      <c r="Q16" s="1781">
        <v>120.24000000000001</v>
      </c>
    </row>
    <row r="17" spans="1:17" s="590" customFormat="1" ht="15">
      <c r="A17" s="593">
        <v>3</v>
      </c>
      <c r="B17" s="779"/>
      <c r="C17" s="1669"/>
      <c r="D17" s="1669"/>
      <c r="E17" s="1781">
        <v>0</v>
      </c>
      <c r="F17" s="1648"/>
      <c r="G17" s="1669"/>
      <c r="H17" s="1669"/>
      <c r="I17" s="1781">
        <v>207.35999999999999</v>
      </c>
      <c r="J17" s="1648"/>
      <c r="K17" s="1669"/>
      <c r="L17" s="1669"/>
      <c r="M17" s="1781">
        <v>0</v>
      </c>
      <c r="N17" s="1648"/>
      <c r="O17" s="1669"/>
      <c r="P17" s="1669"/>
      <c r="Q17" s="1781">
        <v>130.32</v>
      </c>
    </row>
    <row r="18" spans="1:17" s="590" customFormat="1" ht="15">
      <c r="A18" s="593">
        <v>4</v>
      </c>
      <c r="B18" s="779"/>
      <c r="C18" s="1669"/>
      <c r="D18" s="1669"/>
      <c r="E18" s="1781">
        <v>0</v>
      </c>
      <c r="F18" s="1648"/>
      <c r="G18" s="1669"/>
      <c r="H18" s="1669"/>
      <c r="I18" s="1781">
        <v>205.92000000000002</v>
      </c>
      <c r="J18" s="1648"/>
      <c r="K18" s="1669"/>
      <c r="L18" s="1669"/>
      <c r="M18" s="1781">
        <v>0</v>
      </c>
      <c r="N18" s="1648"/>
      <c r="O18" s="1669"/>
      <c r="P18" s="1669"/>
      <c r="Q18" s="1781">
        <v>122.4</v>
      </c>
    </row>
    <row r="19" spans="1:17" s="590" customFormat="1" ht="15">
      <c r="A19" s="593">
        <v>5</v>
      </c>
      <c r="B19" s="779"/>
      <c r="C19" s="1669"/>
      <c r="D19" s="1669"/>
      <c r="E19" s="1781">
        <v>0</v>
      </c>
      <c r="F19" s="1648"/>
      <c r="G19" s="1669"/>
      <c r="H19" s="1669"/>
      <c r="I19" s="1781">
        <v>228.96</v>
      </c>
      <c r="J19" s="1648"/>
      <c r="K19" s="1669"/>
      <c r="L19" s="1669"/>
      <c r="M19" s="1781">
        <v>0</v>
      </c>
      <c r="N19" s="1648"/>
      <c r="O19" s="1669"/>
      <c r="P19" s="1669"/>
      <c r="Q19" s="1781">
        <v>123.12</v>
      </c>
    </row>
    <row r="20" spans="1:17" s="590" customFormat="1" ht="15">
      <c r="A20" s="593">
        <v>6</v>
      </c>
      <c r="B20" s="779"/>
      <c r="C20" s="1669"/>
      <c r="D20" s="1669"/>
      <c r="E20" s="1781">
        <v>0</v>
      </c>
      <c r="F20" s="1648"/>
      <c r="G20" s="1669"/>
      <c r="H20" s="1669"/>
      <c r="I20" s="1781">
        <v>275.76</v>
      </c>
      <c r="J20" s="1648"/>
      <c r="K20" s="1669"/>
      <c r="L20" s="1669"/>
      <c r="M20" s="1781">
        <v>0</v>
      </c>
      <c r="N20" s="1648"/>
      <c r="O20" s="1669"/>
      <c r="P20" s="1669"/>
      <c r="Q20" s="1781">
        <v>133.19999999999999</v>
      </c>
    </row>
    <row r="21" spans="1:17" s="590" customFormat="1" ht="15">
      <c r="A21" s="593">
        <v>7</v>
      </c>
      <c r="B21" s="779"/>
      <c r="C21" s="1669"/>
      <c r="D21" s="1669"/>
      <c r="E21" s="1781">
        <v>0</v>
      </c>
      <c r="F21" s="1648"/>
      <c r="G21" s="1669"/>
      <c r="H21" s="1669"/>
      <c r="I21" s="1781">
        <v>330.48</v>
      </c>
      <c r="J21" s="1648"/>
      <c r="K21" s="1669"/>
      <c r="L21" s="1669"/>
      <c r="M21" s="1781">
        <v>0</v>
      </c>
      <c r="N21" s="1648"/>
      <c r="O21" s="1669"/>
      <c r="P21" s="1669"/>
      <c r="Q21" s="1781">
        <v>128.88</v>
      </c>
    </row>
    <row r="22" spans="1:17" s="590" customFormat="1" ht="15">
      <c r="A22" s="593">
        <v>8</v>
      </c>
      <c r="B22" s="779"/>
      <c r="C22" s="1669"/>
      <c r="D22" s="1669"/>
      <c r="E22" s="1781">
        <v>0</v>
      </c>
      <c r="F22" s="1648"/>
      <c r="G22" s="1669"/>
      <c r="H22" s="1669"/>
      <c r="I22" s="1781">
        <v>508.31999999999994</v>
      </c>
      <c r="J22" s="1648"/>
      <c r="K22" s="1669"/>
      <c r="L22" s="1669"/>
      <c r="M22" s="1781">
        <v>0</v>
      </c>
      <c r="N22" s="1648"/>
      <c r="O22" s="1669"/>
      <c r="P22" s="1669"/>
      <c r="Q22" s="1781">
        <v>361.44</v>
      </c>
    </row>
    <row r="23" spans="1:17" s="590" customFormat="1" ht="15">
      <c r="A23" s="593">
        <v>9</v>
      </c>
      <c r="B23" s="779"/>
      <c r="C23" s="1669"/>
      <c r="D23" s="1669"/>
      <c r="E23" s="1781">
        <v>0</v>
      </c>
      <c r="F23" s="1648"/>
      <c r="G23" s="1669"/>
      <c r="H23" s="1669"/>
      <c r="I23" s="1781">
        <v>619.92000000000007</v>
      </c>
      <c r="J23" s="1648"/>
      <c r="K23" s="1669"/>
      <c r="L23" s="1669"/>
      <c r="M23" s="1781">
        <v>0</v>
      </c>
      <c r="N23" s="1648"/>
      <c r="O23" s="1669"/>
      <c r="P23" s="1669"/>
      <c r="Q23" s="1781">
        <v>478.08000000000004</v>
      </c>
    </row>
    <row r="24" spans="1:17" s="590" customFormat="1" ht="15">
      <c r="A24" s="593">
        <v>10</v>
      </c>
      <c r="B24" s="779"/>
      <c r="C24" s="1669"/>
      <c r="D24" s="1669"/>
      <c r="E24" s="1781">
        <v>0</v>
      </c>
      <c r="F24" s="1648"/>
      <c r="G24" s="1669"/>
      <c r="H24" s="1669"/>
      <c r="I24" s="1781">
        <v>632.16</v>
      </c>
      <c r="J24" s="1648"/>
      <c r="K24" s="1669"/>
      <c r="L24" s="1669"/>
      <c r="M24" s="1781">
        <v>0</v>
      </c>
      <c r="N24" s="1648"/>
      <c r="O24" s="1669"/>
      <c r="P24" s="1669"/>
      <c r="Q24" s="1781">
        <v>456.48</v>
      </c>
    </row>
    <row r="25" spans="1:17" s="590" customFormat="1" ht="15">
      <c r="A25" s="593">
        <v>11</v>
      </c>
      <c r="B25" s="779"/>
      <c r="C25" s="1669"/>
      <c r="D25" s="1669"/>
      <c r="E25" s="1781">
        <v>0</v>
      </c>
      <c r="F25" s="1648"/>
      <c r="G25" s="1669"/>
      <c r="H25" s="1669"/>
      <c r="I25" s="1781">
        <v>540.72</v>
      </c>
      <c r="J25" s="1648"/>
      <c r="K25" s="1669"/>
      <c r="L25" s="1669"/>
      <c r="M25" s="1781">
        <v>0</v>
      </c>
      <c r="N25" s="1648"/>
      <c r="O25" s="1669"/>
      <c r="P25" s="1669"/>
      <c r="Q25" s="1781">
        <v>442.79999999999995</v>
      </c>
    </row>
    <row r="26" spans="1:17" s="590" customFormat="1" ht="15">
      <c r="A26" s="593">
        <v>12</v>
      </c>
      <c r="B26" s="779"/>
      <c r="C26" s="1669"/>
      <c r="D26" s="1669"/>
      <c r="E26" s="1781">
        <v>0</v>
      </c>
      <c r="F26" s="1648"/>
      <c r="G26" s="1669"/>
      <c r="H26" s="1669"/>
      <c r="I26" s="1781">
        <v>476.6400000000001</v>
      </c>
      <c r="J26" s="1648"/>
      <c r="K26" s="1669"/>
      <c r="L26" s="1669"/>
      <c r="M26" s="1781">
        <v>0</v>
      </c>
      <c r="N26" s="1648"/>
      <c r="O26" s="1669"/>
      <c r="P26" s="1669"/>
      <c r="Q26" s="1781">
        <v>341.28</v>
      </c>
    </row>
    <row r="27" spans="1:17" s="590" customFormat="1" ht="15">
      <c r="A27" s="593">
        <v>13</v>
      </c>
      <c r="B27" s="779"/>
      <c r="C27" s="1669"/>
      <c r="D27" s="1669"/>
      <c r="E27" s="1781">
        <v>0</v>
      </c>
      <c r="F27" s="1648"/>
      <c r="G27" s="1669"/>
      <c r="H27" s="1669"/>
      <c r="I27" s="1781">
        <v>610.55999999999995</v>
      </c>
      <c r="J27" s="1648"/>
      <c r="K27" s="1669"/>
      <c r="L27" s="1669"/>
      <c r="M27" s="1781">
        <v>0</v>
      </c>
      <c r="N27" s="1648"/>
      <c r="O27" s="1669"/>
      <c r="P27" s="1669"/>
      <c r="Q27" s="1781">
        <v>429.12</v>
      </c>
    </row>
    <row r="28" spans="1:17" s="590" customFormat="1" ht="15">
      <c r="A28" s="593">
        <v>14</v>
      </c>
      <c r="B28" s="779"/>
      <c r="C28" s="1669"/>
      <c r="D28" s="1669"/>
      <c r="E28" s="1781">
        <v>0</v>
      </c>
      <c r="F28" s="1648"/>
      <c r="G28" s="1669"/>
      <c r="H28" s="1669"/>
      <c r="I28" s="1781">
        <v>562.31999999999994</v>
      </c>
      <c r="J28" s="1648"/>
      <c r="K28" s="1669"/>
      <c r="L28" s="1669"/>
      <c r="M28" s="1781">
        <v>0</v>
      </c>
      <c r="N28" s="1648"/>
      <c r="O28" s="1669"/>
      <c r="P28" s="1669"/>
      <c r="Q28" s="1781">
        <v>360</v>
      </c>
    </row>
    <row r="29" spans="1:17" s="590" customFormat="1" ht="15">
      <c r="A29" s="593">
        <v>15</v>
      </c>
      <c r="B29" s="779"/>
      <c r="C29" s="1669"/>
      <c r="D29" s="1669"/>
      <c r="E29" s="1781">
        <v>0</v>
      </c>
      <c r="F29" s="1648"/>
      <c r="G29" s="1669"/>
      <c r="H29" s="1669"/>
      <c r="I29" s="1781">
        <v>541.44000000000005</v>
      </c>
      <c r="J29" s="1648"/>
      <c r="K29" s="1669"/>
      <c r="L29" s="1669"/>
      <c r="M29" s="1781">
        <v>0</v>
      </c>
      <c r="N29" s="1648"/>
      <c r="O29" s="1669"/>
      <c r="P29" s="1669"/>
      <c r="Q29" s="1781">
        <v>393.12</v>
      </c>
    </row>
    <row r="30" spans="1:17" s="590" customFormat="1" ht="15">
      <c r="A30" s="593">
        <v>16</v>
      </c>
      <c r="B30" s="779"/>
      <c r="C30" s="1669"/>
      <c r="D30" s="1669"/>
      <c r="E30" s="1781">
        <v>0</v>
      </c>
      <c r="F30" s="1648"/>
      <c r="G30" s="1669"/>
      <c r="H30" s="1669"/>
      <c r="I30" s="1781">
        <v>432</v>
      </c>
      <c r="J30" s="1648"/>
      <c r="K30" s="1669"/>
      <c r="L30" s="1669"/>
      <c r="M30" s="1781">
        <v>0</v>
      </c>
      <c r="N30" s="1648"/>
      <c r="O30" s="1669"/>
      <c r="P30" s="1669"/>
      <c r="Q30" s="1781">
        <v>257.04000000000002</v>
      </c>
    </row>
    <row r="31" spans="1:17" s="594" customFormat="1" ht="15">
      <c r="A31" s="593">
        <v>17</v>
      </c>
      <c r="B31" s="779"/>
      <c r="C31" s="1669"/>
      <c r="D31" s="1669"/>
      <c r="E31" s="1781">
        <v>0</v>
      </c>
      <c r="F31" s="1648"/>
      <c r="G31" s="1669"/>
      <c r="H31" s="1669"/>
      <c r="I31" s="1781">
        <v>339.84</v>
      </c>
      <c r="J31" s="1648"/>
      <c r="K31" s="1669"/>
      <c r="L31" s="1669"/>
      <c r="M31" s="1781">
        <v>0</v>
      </c>
      <c r="N31" s="1648"/>
      <c r="O31" s="1669"/>
      <c r="P31" s="1669"/>
      <c r="Q31" s="1781">
        <v>173.52000000000004</v>
      </c>
    </row>
    <row r="32" spans="1:17" s="594" customFormat="1" ht="15">
      <c r="A32" s="593">
        <v>18</v>
      </c>
      <c r="B32" s="779"/>
      <c r="C32" s="1669"/>
      <c r="D32" s="1669"/>
      <c r="E32" s="1781">
        <v>0</v>
      </c>
      <c r="F32" s="1648"/>
      <c r="G32" s="1669"/>
      <c r="H32" s="1669"/>
      <c r="I32" s="1781">
        <v>426.96</v>
      </c>
      <c r="J32" s="1648"/>
      <c r="K32" s="1669"/>
      <c r="L32" s="1669"/>
      <c r="M32" s="1781">
        <v>0</v>
      </c>
      <c r="N32" s="1648"/>
      <c r="O32" s="1669"/>
      <c r="P32" s="1669"/>
      <c r="Q32" s="1781">
        <v>225.36</v>
      </c>
    </row>
    <row r="33" spans="1:33" s="594" customFormat="1" ht="15">
      <c r="A33" s="593">
        <v>19</v>
      </c>
      <c r="B33" s="779"/>
      <c r="C33" s="1669"/>
      <c r="D33" s="1669"/>
      <c r="E33" s="1781">
        <v>0</v>
      </c>
      <c r="F33" s="1648"/>
      <c r="G33" s="1669"/>
      <c r="H33" s="1669"/>
      <c r="I33" s="1781">
        <v>333.36</v>
      </c>
      <c r="J33" s="1648"/>
      <c r="K33" s="1669"/>
      <c r="L33" s="1669"/>
      <c r="M33" s="1781">
        <v>0</v>
      </c>
      <c r="N33" s="1648"/>
      <c r="O33" s="1669"/>
      <c r="P33" s="1669"/>
      <c r="Q33" s="1781">
        <v>159.12</v>
      </c>
    </row>
    <row r="34" spans="1:33" s="594" customFormat="1" ht="15">
      <c r="A34" s="593">
        <v>20</v>
      </c>
      <c r="B34" s="779"/>
      <c r="C34" s="1669"/>
      <c r="D34" s="1669"/>
      <c r="E34" s="1781">
        <v>0</v>
      </c>
      <c r="F34" s="1648"/>
      <c r="G34" s="1669"/>
      <c r="H34" s="1669"/>
      <c r="I34" s="1781">
        <v>331.92</v>
      </c>
      <c r="J34" s="1648"/>
      <c r="K34" s="1669"/>
      <c r="L34" s="1669"/>
      <c r="M34" s="1781">
        <v>0</v>
      </c>
      <c r="N34" s="1648"/>
      <c r="O34" s="1669"/>
      <c r="P34" s="1669"/>
      <c r="Q34" s="1781">
        <v>160.56</v>
      </c>
    </row>
    <row r="35" spans="1:33" s="594" customFormat="1" ht="15">
      <c r="A35" s="593">
        <v>21</v>
      </c>
      <c r="B35" s="779"/>
      <c r="C35" s="1669"/>
      <c r="D35" s="1669"/>
      <c r="E35" s="1781">
        <v>0</v>
      </c>
      <c r="F35" s="1648"/>
      <c r="G35" s="1669"/>
      <c r="H35" s="1669"/>
      <c r="I35" s="1781">
        <v>335.52</v>
      </c>
      <c r="J35" s="1648"/>
      <c r="K35" s="1669"/>
      <c r="L35" s="1669"/>
      <c r="M35" s="1781">
        <v>0</v>
      </c>
      <c r="N35" s="1648"/>
      <c r="O35" s="1669"/>
      <c r="P35" s="1669"/>
      <c r="Q35" s="1781">
        <v>149.76</v>
      </c>
    </row>
    <row r="36" spans="1:33" s="594" customFormat="1" ht="15">
      <c r="A36" s="593">
        <v>22</v>
      </c>
      <c r="B36" s="779"/>
      <c r="C36" s="1669"/>
      <c r="D36" s="1669"/>
      <c r="E36" s="1781">
        <v>0</v>
      </c>
      <c r="F36" s="1648"/>
      <c r="G36" s="1669"/>
      <c r="H36" s="1669"/>
      <c r="I36" s="1781">
        <v>303.84000000000003</v>
      </c>
      <c r="J36" s="1648"/>
      <c r="K36" s="1669"/>
      <c r="L36" s="1669"/>
      <c r="M36" s="1781">
        <v>0</v>
      </c>
      <c r="N36" s="1648"/>
      <c r="O36" s="1669"/>
      <c r="P36" s="1669"/>
      <c r="Q36" s="1781">
        <v>154.08000000000001</v>
      </c>
    </row>
    <row r="37" spans="1:33" s="594" customFormat="1" ht="15">
      <c r="A37" s="593">
        <v>23</v>
      </c>
      <c r="B37" s="779"/>
      <c r="C37" s="1669"/>
      <c r="D37" s="1669"/>
      <c r="E37" s="1781">
        <v>0</v>
      </c>
      <c r="F37" s="1648"/>
      <c r="G37" s="1669"/>
      <c r="H37" s="1669"/>
      <c r="I37" s="1781">
        <v>275.04000000000008</v>
      </c>
      <c r="J37" s="1648"/>
      <c r="K37" s="1669"/>
      <c r="L37" s="1669"/>
      <c r="M37" s="1781">
        <v>0</v>
      </c>
      <c r="N37" s="1648"/>
      <c r="O37" s="1669"/>
      <c r="P37" s="1669"/>
      <c r="Q37" s="1781">
        <v>146.16000000000003</v>
      </c>
    </row>
    <row r="38" spans="1:33" s="594" customFormat="1" ht="15">
      <c r="A38" s="593" t="s">
        <v>19</v>
      </c>
      <c r="B38" s="791"/>
      <c r="C38" s="1669"/>
      <c r="D38" s="1669"/>
      <c r="E38" s="1670">
        <f>SUM(E14:E37)</f>
        <v>0</v>
      </c>
      <c r="F38" s="1669"/>
      <c r="G38" s="1669"/>
      <c r="H38" s="1669"/>
      <c r="I38" s="1670">
        <f>SUM(I14:I37)</f>
        <v>9168.4800000000014</v>
      </c>
      <c r="J38" s="1669"/>
      <c r="K38" s="1669"/>
      <c r="L38" s="1669"/>
      <c r="M38" s="1670">
        <f>SUM(M14:M37)</f>
        <v>0</v>
      </c>
      <c r="N38" s="1669"/>
      <c r="O38" s="1669"/>
      <c r="P38" s="1669"/>
      <c r="Q38" s="1670">
        <f>SUM(Q14:Q37)</f>
        <v>5695.2</v>
      </c>
    </row>
    <row r="39" spans="1:33" s="583" customFormat="1" ht="12.75" customHeight="1">
      <c r="A39" s="583" t="s">
        <v>20</v>
      </c>
      <c r="R39" s="943"/>
      <c r="S39" s="943"/>
      <c r="T39" s="943"/>
      <c r="U39" s="943"/>
      <c r="V39" s="943"/>
      <c r="W39" s="943"/>
      <c r="X39" s="943"/>
      <c r="Y39" s="943"/>
      <c r="Z39" s="943"/>
      <c r="AA39" s="943"/>
      <c r="AB39" s="943"/>
      <c r="AC39" s="943"/>
      <c r="AD39" s="943"/>
      <c r="AE39" s="943"/>
      <c r="AF39" s="943"/>
      <c r="AG39" s="943"/>
    </row>
    <row r="40" spans="1:33" s="583" customFormat="1" ht="12.75" customHeight="1">
      <c r="A40" s="583" t="s">
        <v>21</v>
      </c>
      <c r="R40" s="943"/>
      <c r="S40" s="943"/>
      <c r="T40" s="943"/>
      <c r="U40" s="943"/>
      <c r="V40" s="943"/>
      <c r="W40" s="943"/>
      <c r="X40" s="943"/>
      <c r="Y40" s="943"/>
      <c r="Z40" s="943"/>
      <c r="AA40" s="943"/>
      <c r="AB40" s="943"/>
      <c r="AC40" s="943"/>
      <c r="AD40" s="943"/>
      <c r="AE40" s="943"/>
      <c r="AF40" s="943"/>
      <c r="AG40" s="943"/>
    </row>
    <row r="41" spans="1:33">
      <c r="A41" s="583" t="s">
        <v>563</v>
      </c>
      <c r="K41" s="583"/>
      <c r="L41" s="583"/>
      <c r="M41" s="583"/>
      <c r="N41" s="583"/>
      <c r="O41" s="583"/>
      <c r="P41" s="583"/>
      <c r="Q41" s="583"/>
      <c r="R41" s="944"/>
      <c r="S41" s="944"/>
      <c r="T41" s="944"/>
      <c r="U41" s="944"/>
      <c r="V41" s="944"/>
      <c r="W41" s="944"/>
      <c r="X41" s="944"/>
      <c r="Y41" s="944"/>
      <c r="Z41" s="944"/>
      <c r="AA41" s="944"/>
      <c r="AB41" s="944"/>
      <c r="AC41" s="944"/>
      <c r="AD41" s="944"/>
      <c r="AE41" s="944"/>
      <c r="AF41" s="944"/>
      <c r="AG41" s="944"/>
    </row>
    <row r="42" spans="1:33">
      <c r="A42" s="583" t="s">
        <v>23</v>
      </c>
      <c r="R42" s="944"/>
      <c r="S42" s="944"/>
      <c r="T42" s="944"/>
      <c r="U42" s="944"/>
      <c r="V42" s="944"/>
      <c r="W42" s="944"/>
      <c r="X42" s="944"/>
      <c r="Y42" s="944"/>
      <c r="Z42" s="944"/>
      <c r="AA42" s="944"/>
      <c r="AB42" s="944"/>
      <c r="AC42" s="944"/>
      <c r="AD42" s="944"/>
      <c r="AE42" s="944"/>
      <c r="AF42" s="944"/>
      <c r="AG42" s="944"/>
    </row>
    <row r="43" spans="1:33">
      <c r="R43" s="944"/>
      <c r="S43" s="944"/>
      <c r="T43" s="944"/>
      <c r="U43" s="944"/>
      <c r="V43" s="944"/>
      <c r="W43" s="944"/>
      <c r="X43" s="944"/>
      <c r="Y43" s="944"/>
      <c r="Z43" s="944"/>
      <c r="AA43" s="944"/>
      <c r="AB43" s="944"/>
      <c r="AC43" s="944"/>
      <c r="AD43" s="944"/>
      <c r="AE43" s="944"/>
      <c r="AF43" s="944"/>
      <c r="AG43" s="944"/>
    </row>
  </sheetData>
  <mergeCells count="18">
    <mergeCell ref="A7:Q7"/>
    <mergeCell ref="B1:F1"/>
    <mergeCell ref="B2:F2"/>
    <mergeCell ref="A6:Q6"/>
    <mergeCell ref="B5:C5"/>
    <mergeCell ref="B4:C4"/>
    <mergeCell ref="M2:Q2"/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>
    <tabColor rgb="FF92D050"/>
  </sheetPr>
  <dimension ref="A1:AG43"/>
  <sheetViews>
    <sheetView zoomScale="115" zoomScaleNormal="115" workbookViewId="0">
      <selection activeCell="Q14" sqref="Q14:Q37"/>
    </sheetView>
  </sheetViews>
  <sheetFormatPr defaultColWidth="9.140625" defaultRowHeight="12.75"/>
  <cols>
    <col min="1" max="1" width="5.42578125" style="608" customWidth="1"/>
    <col min="2" max="3" width="11.28515625" style="608" customWidth="1"/>
    <col min="4" max="4" width="11.28515625" style="608" hidden="1" customWidth="1"/>
    <col min="5" max="7" width="11.28515625" style="608" customWidth="1"/>
    <col min="8" max="8" width="11.28515625" style="608" hidden="1" customWidth="1"/>
    <col min="9" max="11" width="11.28515625" style="608" customWidth="1"/>
    <col min="12" max="12" width="11.28515625" style="608" hidden="1" customWidth="1"/>
    <col min="13" max="15" width="11.28515625" style="608" customWidth="1"/>
    <col min="16" max="16" width="11.28515625" style="608" hidden="1" customWidth="1"/>
    <col min="17" max="17" width="11.28515625" style="608" customWidth="1"/>
    <col min="18" max="16384" width="9.140625" style="608"/>
  </cols>
  <sheetData>
    <row r="1" spans="1:33" s="596" customFormat="1" ht="18.75" customHeight="1">
      <c r="B1" s="2959" t="s">
        <v>405</v>
      </c>
      <c r="C1" s="2083"/>
      <c r="D1" s="2083"/>
      <c r="E1" s="2083"/>
      <c r="F1" s="2083"/>
      <c r="J1" s="799" t="s">
        <v>171</v>
      </c>
      <c r="M1" s="868" t="s">
        <v>132</v>
      </c>
      <c r="N1" s="868"/>
      <c r="O1" s="868"/>
      <c r="P1" s="868"/>
      <c r="Q1" s="868"/>
      <c r="R1" s="868"/>
      <c r="S1" s="941"/>
      <c r="T1" s="941"/>
      <c r="U1" s="941"/>
      <c r="V1" s="941"/>
      <c r="W1" s="941"/>
      <c r="X1" s="941"/>
      <c r="Y1" s="941"/>
      <c r="Z1" s="941"/>
      <c r="AA1" s="941"/>
      <c r="AB1" s="941"/>
      <c r="AC1" s="941"/>
      <c r="AD1" s="941"/>
      <c r="AE1" s="941"/>
      <c r="AF1" s="941"/>
      <c r="AG1" s="941"/>
    </row>
    <row r="2" spans="1:33" s="596" customFormat="1" ht="10.5" customHeight="1">
      <c r="B2" s="2960" t="s">
        <v>1</v>
      </c>
      <c r="C2" s="2090"/>
      <c r="D2" s="2090"/>
      <c r="E2" s="2090"/>
      <c r="F2" s="2090"/>
      <c r="M2" s="2960" t="s">
        <v>2</v>
      </c>
      <c r="N2" s="2090"/>
      <c r="O2" s="2090"/>
      <c r="P2" s="2090"/>
      <c r="Q2" s="2090"/>
      <c r="R2" s="941"/>
      <c r="S2" s="941"/>
      <c r="T2" s="941"/>
      <c r="U2" s="941"/>
      <c r="V2" s="941"/>
      <c r="W2" s="941"/>
      <c r="X2" s="941"/>
      <c r="Y2" s="941"/>
      <c r="Z2" s="941"/>
      <c r="AA2" s="941"/>
      <c r="AB2" s="941"/>
      <c r="AC2" s="941"/>
      <c r="AD2" s="941"/>
      <c r="AE2" s="941"/>
      <c r="AF2" s="941"/>
      <c r="AG2" s="941"/>
    </row>
    <row r="3" spans="1:33" s="596" customFormat="1" ht="13.5" customHeight="1">
      <c r="B3" s="598" t="s">
        <v>130</v>
      </c>
      <c r="N3" s="596" t="s">
        <v>3</v>
      </c>
      <c r="R3" s="941"/>
      <c r="S3" s="941"/>
      <c r="T3" s="941"/>
      <c r="U3" s="941"/>
      <c r="V3" s="941"/>
      <c r="W3" s="941"/>
      <c r="X3" s="941"/>
      <c r="Y3" s="941"/>
      <c r="Z3" s="941"/>
      <c r="AA3" s="941"/>
      <c r="AB3" s="941"/>
      <c r="AC3" s="941"/>
      <c r="AD3" s="941"/>
      <c r="AE3" s="941"/>
      <c r="AF3" s="941"/>
      <c r="AG3" s="941"/>
    </row>
    <row r="4" spans="1:33" s="596" customFormat="1" ht="15" customHeight="1">
      <c r="B4" s="2963" t="s">
        <v>4</v>
      </c>
      <c r="C4" s="2083"/>
      <c r="D4" s="599"/>
      <c r="E4" s="941"/>
      <c r="F4" s="941"/>
      <c r="G4" s="941"/>
      <c r="H4" s="941"/>
      <c r="I4" s="872" t="s">
        <v>5</v>
      </c>
      <c r="J4" s="919"/>
      <c r="K4" s="919"/>
      <c r="L4" s="597"/>
      <c r="R4" s="941"/>
      <c r="S4" s="941"/>
      <c r="T4" s="941"/>
      <c r="U4" s="941"/>
      <c r="V4" s="941"/>
      <c r="W4" s="941"/>
      <c r="X4" s="941"/>
      <c r="Y4" s="941"/>
      <c r="Z4" s="941"/>
      <c r="AA4" s="941"/>
      <c r="AB4" s="941"/>
      <c r="AC4" s="941"/>
      <c r="AD4" s="941"/>
      <c r="AE4" s="941"/>
      <c r="AF4" s="941"/>
      <c r="AG4" s="941"/>
    </row>
    <row r="5" spans="1:33" s="596" customFormat="1" ht="9.75" customHeight="1">
      <c r="B5" s="2962" t="s">
        <v>7</v>
      </c>
      <c r="C5" s="2081"/>
      <c r="D5" s="597"/>
      <c r="E5" s="597"/>
      <c r="R5" s="941"/>
      <c r="S5" s="941"/>
      <c r="T5" s="941"/>
      <c r="U5" s="941"/>
      <c r="V5" s="941"/>
      <c r="W5" s="941"/>
      <c r="X5" s="941"/>
      <c r="Y5" s="941"/>
      <c r="Z5" s="941"/>
      <c r="AA5" s="941"/>
      <c r="AB5" s="941"/>
      <c r="AC5" s="941"/>
      <c r="AD5" s="941"/>
      <c r="AE5" s="941"/>
      <c r="AF5" s="941"/>
      <c r="AG5" s="941"/>
    </row>
    <row r="6" spans="1:33" s="596" customFormat="1" ht="12" customHeight="1">
      <c r="A6" s="296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41"/>
      <c r="S6" s="941"/>
      <c r="T6" s="941"/>
      <c r="U6" s="941"/>
      <c r="V6" s="941"/>
      <c r="W6" s="941"/>
      <c r="X6" s="941"/>
      <c r="Y6" s="941"/>
      <c r="Z6" s="941"/>
      <c r="AA6" s="941"/>
      <c r="AB6" s="941"/>
      <c r="AC6" s="941"/>
      <c r="AD6" s="941"/>
      <c r="AE6" s="941"/>
      <c r="AF6" s="941"/>
      <c r="AG6" s="941"/>
    </row>
    <row r="7" spans="1:33" s="596" customFormat="1" ht="15.75">
      <c r="A7" s="2958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41"/>
      <c r="S7" s="941"/>
      <c r="T7" s="941"/>
      <c r="U7" s="941"/>
      <c r="V7" s="941"/>
      <c r="W7" s="941"/>
      <c r="X7" s="941"/>
      <c r="Y7" s="941"/>
      <c r="Z7" s="941"/>
      <c r="AA7" s="941"/>
      <c r="AB7" s="941"/>
      <c r="AC7" s="941"/>
      <c r="AD7" s="941"/>
      <c r="AE7" s="941"/>
      <c r="AF7" s="941"/>
      <c r="AG7" s="941"/>
    </row>
    <row r="8" spans="1:33" s="596" customFormat="1" ht="9" customHeight="1">
      <c r="A8" s="1268" t="s">
        <v>359</v>
      </c>
      <c r="B8" s="1254" t="s">
        <v>360</v>
      </c>
      <c r="R8" s="941"/>
      <c r="S8" s="941"/>
      <c r="T8" s="941"/>
      <c r="U8" s="941"/>
      <c r="V8" s="941"/>
      <c r="W8" s="941"/>
      <c r="X8" s="941"/>
      <c r="Y8" s="941"/>
      <c r="Z8" s="941"/>
      <c r="AA8" s="941"/>
      <c r="AB8" s="941"/>
      <c r="AC8" s="941"/>
      <c r="AD8" s="941"/>
      <c r="AE8" s="941"/>
      <c r="AF8" s="941"/>
      <c r="AG8" s="941"/>
    </row>
    <row r="9" spans="1:33" s="596" customFormat="1">
      <c r="A9" s="2956" t="s">
        <v>9</v>
      </c>
      <c r="B9" s="2957" t="s">
        <v>10</v>
      </c>
      <c r="C9" s="2426"/>
      <c r="D9" s="2426"/>
      <c r="E9" s="2426"/>
      <c r="F9" s="2426"/>
      <c r="G9" s="2426"/>
      <c r="H9" s="2426"/>
      <c r="I9" s="2427"/>
      <c r="J9" s="2957" t="s">
        <v>11</v>
      </c>
      <c r="K9" s="2426"/>
      <c r="L9" s="2426"/>
      <c r="M9" s="2426"/>
      <c r="N9" s="2426"/>
      <c r="O9" s="2426"/>
      <c r="P9" s="2426"/>
      <c r="Q9" s="2427"/>
      <c r="R9" s="941"/>
      <c r="S9" s="941"/>
      <c r="T9" s="941"/>
      <c r="U9" s="941"/>
      <c r="V9" s="941"/>
      <c r="W9" s="941"/>
      <c r="X9" s="941"/>
      <c r="Y9" s="941"/>
      <c r="Z9" s="941"/>
      <c r="AA9" s="941"/>
      <c r="AB9" s="941"/>
      <c r="AC9" s="941"/>
      <c r="AD9" s="941"/>
      <c r="AE9" s="941"/>
      <c r="AF9" s="941"/>
      <c r="AG9" s="941"/>
    </row>
    <row r="10" spans="1:33" s="596" customFormat="1">
      <c r="A10" s="2423"/>
      <c r="B10" s="2955" t="s">
        <v>262</v>
      </c>
      <c r="C10" s="2097"/>
      <c r="D10" s="2097"/>
      <c r="E10" s="2098"/>
      <c r="F10" s="2955" t="s">
        <v>263</v>
      </c>
      <c r="G10" s="2097"/>
      <c r="H10" s="2097"/>
      <c r="I10" s="2098"/>
      <c r="J10" s="2955" t="s">
        <v>262</v>
      </c>
      <c r="K10" s="2097"/>
      <c r="L10" s="2097"/>
      <c r="M10" s="2098"/>
      <c r="N10" s="2955" t="s">
        <v>263</v>
      </c>
      <c r="O10" s="2097"/>
      <c r="P10" s="2097"/>
      <c r="Q10" s="2098"/>
      <c r="R10" s="941"/>
      <c r="S10" s="941"/>
      <c r="T10" s="941"/>
      <c r="U10" s="941"/>
      <c r="V10" s="941"/>
      <c r="W10" s="941"/>
      <c r="X10" s="941"/>
      <c r="Y10" s="941"/>
      <c r="Z10" s="941"/>
      <c r="AA10" s="941"/>
      <c r="AB10" s="941"/>
      <c r="AC10" s="941"/>
      <c r="AD10" s="941"/>
      <c r="AE10" s="941"/>
      <c r="AF10" s="941"/>
      <c r="AG10" s="941"/>
    </row>
    <row r="11" spans="1:33" s="596" customFormat="1">
      <c r="A11" s="2423"/>
      <c r="B11" s="2955" t="s">
        <v>14</v>
      </c>
      <c r="C11" s="2097"/>
      <c r="E11" s="601">
        <v>7200</v>
      </c>
      <c r="F11" s="2955" t="s">
        <v>14</v>
      </c>
      <c r="G11" s="2097"/>
      <c r="H11" s="600"/>
      <c r="I11" s="601">
        <f>Q11</f>
        <v>7200</v>
      </c>
      <c r="J11" s="2955" t="s">
        <v>14</v>
      </c>
      <c r="K11" s="2097"/>
      <c r="L11" s="600"/>
      <c r="M11" s="601">
        <f>E11</f>
        <v>7200</v>
      </c>
      <c r="N11" s="2955" t="s">
        <v>14</v>
      </c>
      <c r="O11" s="2097"/>
      <c r="P11" s="600"/>
      <c r="Q11" s="601">
        <v>7200</v>
      </c>
      <c r="R11" s="941"/>
      <c r="S11" s="941"/>
      <c r="T11" s="941"/>
      <c r="U11" s="941"/>
      <c r="V11" s="941"/>
      <c r="W11" s="941"/>
      <c r="X11" s="941"/>
      <c r="Y11" s="941"/>
      <c r="Z11" s="941"/>
      <c r="AA11" s="941"/>
      <c r="AB11" s="941"/>
      <c r="AC11" s="941"/>
      <c r="AD11" s="941"/>
      <c r="AE11" s="941"/>
      <c r="AF11" s="941"/>
      <c r="AG11" s="941"/>
    </row>
    <row r="12" spans="1:33" s="603" customFormat="1" ht="35.25" customHeight="1">
      <c r="A12" s="2424"/>
      <c r="B12" s="602" t="s">
        <v>16</v>
      </c>
      <c r="C12" s="602" t="s">
        <v>17</v>
      </c>
      <c r="D12" s="602"/>
      <c r="E12" s="602" t="s">
        <v>18</v>
      </c>
      <c r="F12" s="602" t="s">
        <v>16</v>
      </c>
      <c r="G12" s="602" t="s">
        <v>17</v>
      </c>
      <c r="H12" s="602"/>
      <c r="I12" s="602" t="s">
        <v>18</v>
      </c>
      <c r="J12" s="602" t="s">
        <v>16</v>
      </c>
      <c r="K12" s="602" t="s">
        <v>17</v>
      </c>
      <c r="L12" s="602"/>
      <c r="M12" s="602" t="s">
        <v>18</v>
      </c>
      <c r="N12" s="602" t="s">
        <v>16</v>
      </c>
      <c r="O12" s="602" t="s">
        <v>17</v>
      </c>
      <c r="P12" s="602"/>
      <c r="Q12" s="602" t="s">
        <v>18</v>
      </c>
    </row>
    <row r="13" spans="1:33" s="605" customFormat="1" ht="11.25">
      <c r="A13" s="604"/>
      <c r="B13" s="604">
        <v>2</v>
      </c>
      <c r="C13" s="604">
        <v>3</v>
      </c>
      <c r="D13" s="604"/>
      <c r="E13" s="604">
        <v>4</v>
      </c>
      <c r="F13" s="604">
        <v>5</v>
      </c>
      <c r="G13" s="604">
        <v>6</v>
      </c>
      <c r="H13" s="604"/>
      <c r="I13" s="604">
        <v>7</v>
      </c>
      <c r="J13" s="604">
        <v>8</v>
      </c>
      <c r="K13" s="604">
        <v>9</v>
      </c>
      <c r="L13" s="604"/>
      <c r="M13" s="604">
        <v>10</v>
      </c>
      <c r="N13" s="604">
        <v>11</v>
      </c>
      <c r="O13" s="604">
        <v>12</v>
      </c>
      <c r="P13" s="604"/>
      <c r="Q13" s="604">
        <v>13</v>
      </c>
    </row>
    <row r="14" spans="1:33" s="603" customFormat="1" ht="15">
      <c r="A14" s="606">
        <v>0</v>
      </c>
      <c r="B14" s="779"/>
      <c r="C14" s="1671"/>
      <c r="D14" s="1671"/>
      <c r="E14" s="1781">
        <v>1640.88</v>
      </c>
      <c r="F14" s="1648"/>
      <c r="G14" s="1671"/>
      <c r="H14" s="1671"/>
      <c r="I14" s="1781">
        <v>0</v>
      </c>
      <c r="J14" s="1648"/>
      <c r="K14" s="1671"/>
      <c r="L14" s="1671"/>
      <c r="M14" s="1781">
        <v>614.16</v>
      </c>
      <c r="N14" s="1648"/>
      <c r="O14" s="1671"/>
      <c r="P14" s="1671"/>
      <c r="Q14" s="1781">
        <v>0</v>
      </c>
    </row>
    <row r="15" spans="1:33" s="1338" customFormat="1" ht="15">
      <c r="A15" s="1336">
        <v>1</v>
      </c>
      <c r="B15" s="779"/>
      <c r="C15" s="1671"/>
      <c r="D15" s="1671"/>
      <c r="E15" s="1781">
        <v>1540.08</v>
      </c>
      <c r="F15" s="1648"/>
      <c r="G15" s="1671"/>
      <c r="H15" s="1671"/>
      <c r="I15" s="1781">
        <v>0</v>
      </c>
      <c r="J15" s="1648"/>
      <c r="K15" s="1671"/>
      <c r="L15" s="1671"/>
      <c r="M15" s="1781">
        <v>582.48</v>
      </c>
      <c r="N15" s="1648"/>
      <c r="O15" s="1671"/>
      <c r="P15" s="1671"/>
      <c r="Q15" s="1781">
        <v>0</v>
      </c>
    </row>
    <row r="16" spans="1:33" s="603" customFormat="1" ht="15">
      <c r="A16" s="606">
        <v>2</v>
      </c>
      <c r="B16" s="779"/>
      <c r="C16" s="1671"/>
      <c r="D16" s="1671"/>
      <c r="E16" s="1781">
        <v>1456.56</v>
      </c>
      <c r="F16" s="1648"/>
      <c r="G16" s="1671"/>
      <c r="H16" s="1671"/>
      <c r="I16" s="1781">
        <v>0</v>
      </c>
      <c r="J16" s="1648"/>
      <c r="K16" s="1671"/>
      <c r="L16" s="1671"/>
      <c r="M16" s="1781">
        <v>572.4</v>
      </c>
      <c r="N16" s="1648"/>
      <c r="O16" s="1671"/>
      <c r="P16" s="1671"/>
      <c r="Q16" s="1781">
        <v>0</v>
      </c>
    </row>
    <row r="17" spans="1:17" s="603" customFormat="1" ht="15">
      <c r="A17" s="606">
        <v>3</v>
      </c>
      <c r="B17" s="779"/>
      <c r="C17" s="1671"/>
      <c r="D17" s="1671"/>
      <c r="E17" s="1781">
        <v>1423.44</v>
      </c>
      <c r="F17" s="1648"/>
      <c r="G17" s="1671"/>
      <c r="H17" s="1671"/>
      <c r="I17" s="1781">
        <v>0</v>
      </c>
      <c r="J17" s="1648"/>
      <c r="K17" s="1671"/>
      <c r="L17" s="1671"/>
      <c r="M17" s="1781">
        <v>567.36000000000013</v>
      </c>
      <c r="N17" s="1648"/>
      <c r="O17" s="1671"/>
      <c r="P17" s="1671"/>
      <c r="Q17" s="1781">
        <v>0</v>
      </c>
    </row>
    <row r="18" spans="1:17" s="603" customFormat="1" ht="15">
      <c r="A18" s="606">
        <v>4</v>
      </c>
      <c r="B18" s="779"/>
      <c r="C18" s="1671"/>
      <c r="D18" s="1671"/>
      <c r="E18" s="1781">
        <v>1437.12</v>
      </c>
      <c r="F18" s="1648"/>
      <c r="G18" s="1671"/>
      <c r="H18" s="1671"/>
      <c r="I18" s="1781">
        <v>0</v>
      </c>
      <c r="J18" s="1648"/>
      <c r="K18" s="1671"/>
      <c r="L18" s="1671"/>
      <c r="M18" s="1781">
        <v>583.92000000000007</v>
      </c>
      <c r="N18" s="1648"/>
      <c r="O18" s="1671"/>
      <c r="P18" s="1671"/>
      <c r="Q18" s="1781">
        <v>0</v>
      </c>
    </row>
    <row r="19" spans="1:17" s="603" customFormat="1" ht="15">
      <c r="A19" s="606">
        <v>5</v>
      </c>
      <c r="B19" s="779"/>
      <c r="C19" s="1671"/>
      <c r="D19" s="1671"/>
      <c r="E19" s="1781">
        <v>1462.32</v>
      </c>
      <c r="F19" s="1648"/>
      <c r="G19" s="1671"/>
      <c r="H19" s="1671"/>
      <c r="I19" s="1781">
        <v>0</v>
      </c>
      <c r="J19" s="1648"/>
      <c r="K19" s="1671"/>
      <c r="L19" s="1671"/>
      <c r="M19" s="1781">
        <v>573.84</v>
      </c>
      <c r="N19" s="1648"/>
      <c r="O19" s="1671"/>
      <c r="P19" s="1671"/>
      <c r="Q19" s="1781">
        <v>0</v>
      </c>
    </row>
    <row r="20" spans="1:17" s="603" customFormat="1" ht="15">
      <c r="A20" s="606">
        <v>6</v>
      </c>
      <c r="B20" s="779"/>
      <c r="C20" s="1671"/>
      <c r="D20" s="1671"/>
      <c r="E20" s="1781">
        <v>1643.7600000000002</v>
      </c>
      <c r="F20" s="1648"/>
      <c r="G20" s="1671"/>
      <c r="H20" s="1671"/>
      <c r="I20" s="1781">
        <v>0</v>
      </c>
      <c r="J20" s="1648"/>
      <c r="K20" s="1671"/>
      <c r="L20" s="1671"/>
      <c r="M20" s="1781">
        <v>611.28000000000009</v>
      </c>
      <c r="N20" s="1648"/>
      <c r="O20" s="1671"/>
      <c r="P20" s="1671"/>
      <c r="Q20" s="1781">
        <v>0</v>
      </c>
    </row>
    <row r="21" spans="1:17" s="603" customFormat="1" ht="15">
      <c r="A21" s="606">
        <v>7</v>
      </c>
      <c r="B21" s="779"/>
      <c r="C21" s="1671"/>
      <c r="D21" s="1671"/>
      <c r="E21" s="1781">
        <v>1891.44</v>
      </c>
      <c r="F21" s="1648"/>
      <c r="G21" s="1671"/>
      <c r="H21" s="1671"/>
      <c r="I21" s="1781">
        <v>0</v>
      </c>
      <c r="J21" s="1648"/>
      <c r="K21" s="1671"/>
      <c r="L21" s="1671"/>
      <c r="M21" s="1781">
        <v>622.07999999999993</v>
      </c>
      <c r="N21" s="1648"/>
      <c r="O21" s="1671"/>
      <c r="P21" s="1671"/>
      <c r="Q21" s="1781">
        <v>0</v>
      </c>
    </row>
    <row r="22" spans="1:17" s="603" customFormat="1" ht="15">
      <c r="A22" s="606">
        <v>8</v>
      </c>
      <c r="B22" s="779"/>
      <c r="C22" s="1671"/>
      <c r="D22" s="1671"/>
      <c r="E22" s="1781">
        <v>2181.6</v>
      </c>
      <c r="F22" s="1648"/>
      <c r="G22" s="1671"/>
      <c r="H22" s="1671"/>
      <c r="I22" s="1781">
        <v>0</v>
      </c>
      <c r="J22" s="1648"/>
      <c r="K22" s="1671"/>
      <c r="L22" s="1671"/>
      <c r="M22" s="1781">
        <v>709.92000000000007</v>
      </c>
      <c r="N22" s="1648"/>
      <c r="O22" s="1671"/>
      <c r="P22" s="1671"/>
      <c r="Q22" s="1781">
        <v>0</v>
      </c>
    </row>
    <row r="23" spans="1:17" s="603" customFormat="1" ht="15">
      <c r="A23" s="606">
        <v>9</v>
      </c>
      <c r="B23" s="779"/>
      <c r="C23" s="1671"/>
      <c r="D23" s="1671"/>
      <c r="E23" s="1781">
        <v>2375.2799999999997</v>
      </c>
      <c r="F23" s="1648"/>
      <c r="G23" s="1671"/>
      <c r="H23" s="1671"/>
      <c r="I23" s="1781">
        <v>0</v>
      </c>
      <c r="J23" s="1648"/>
      <c r="K23" s="1671"/>
      <c r="L23" s="1671"/>
      <c r="M23" s="1781">
        <v>845.28</v>
      </c>
      <c r="N23" s="1648"/>
      <c r="O23" s="1671"/>
      <c r="P23" s="1671"/>
      <c r="Q23" s="1781">
        <v>0</v>
      </c>
    </row>
    <row r="24" spans="1:17" s="603" customFormat="1" ht="15">
      <c r="A24" s="606">
        <v>10</v>
      </c>
      <c r="B24" s="779"/>
      <c r="C24" s="1671"/>
      <c r="D24" s="1671"/>
      <c r="E24" s="1781">
        <v>2445.12</v>
      </c>
      <c r="F24" s="1648"/>
      <c r="G24" s="1671"/>
      <c r="H24" s="1671"/>
      <c r="I24" s="1781">
        <v>0</v>
      </c>
      <c r="J24" s="1648"/>
      <c r="K24" s="1671"/>
      <c r="L24" s="1671"/>
      <c r="M24" s="1781">
        <v>884.88000000000011</v>
      </c>
      <c r="N24" s="1648"/>
      <c r="O24" s="1671"/>
      <c r="P24" s="1671"/>
      <c r="Q24" s="1781">
        <v>0</v>
      </c>
    </row>
    <row r="25" spans="1:17" s="603" customFormat="1" ht="15">
      <c r="A25" s="606">
        <v>11</v>
      </c>
      <c r="B25" s="779"/>
      <c r="C25" s="1671"/>
      <c r="D25" s="1671"/>
      <c r="E25" s="1781">
        <v>2415.6</v>
      </c>
      <c r="F25" s="1648"/>
      <c r="G25" s="1671"/>
      <c r="H25" s="1671"/>
      <c r="I25" s="1781">
        <v>0</v>
      </c>
      <c r="J25" s="1648"/>
      <c r="K25" s="1671"/>
      <c r="L25" s="1671"/>
      <c r="M25" s="1781">
        <v>840.96</v>
      </c>
      <c r="N25" s="1648"/>
      <c r="O25" s="1671"/>
      <c r="P25" s="1671"/>
      <c r="Q25" s="1781">
        <v>0</v>
      </c>
    </row>
    <row r="26" spans="1:17" s="603" customFormat="1" ht="15">
      <c r="A26" s="606">
        <v>12</v>
      </c>
      <c r="B26" s="779"/>
      <c r="C26" s="1671"/>
      <c r="D26" s="1671"/>
      <c r="E26" s="1781">
        <v>2476.8000000000002</v>
      </c>
      <c r="F26" s="1648"/>
      <c r="G26" s="1671"/>
      <c r="H26" s="1671"/>
      <c r="I26" s="1781">
        <v>0</v>
      </c>
      <c r="J26" s="1648"/>
      <c r="K26" s="1671"/>
      <c r="L26" s="1671"/>
      <c r="M26" s="1781">
        <v>872.6400000000001</v>
      </c>
      <c r="N26" s="1648"/>
      <c r="O26" s="1671"/>
      <c r="P26" s="1671"/>
      <c r="Q26" s="1781">
        <v>0</v>
      </c>
    </row>
    <row r="27" spans="1:17" s="603" customFormat="1" ht="15">
      <c r="A27" s="606">
        <v>13</v>
      </c>
      <c r="B27" s="779"/>
      <c r="C27" s="1671"/>
      <c r="D27" s="1671"/>
      <c r="E27" s="1781">
        <v>2395.4399999999996</v>
      </c>
      <c r="F27" s="1648"/>
      <c r="G27" s="1671"/>
      <c r="H27" s="1671"/>
      <c r="I27" s="1781">
        <v>0</v>
      </c>
      <c r="J27" s="1648"/>
      <c r="K27" s="1671"/>
      <c r="L27" s="1671"/>
      <c r="M27" s="1781">
        <v>727.91999999999985</v>
      </c>
      <c r="N27" s="1648"/>
      <c r="O27" s="1671"/>
      <c r="P27" s="1671"/>
      <c r="Q27" s="1781">
        <v>0</v>
      </c>
    </row>
    <row r="28" spans="1:17" s="603" customFormat="1" ht="15">
      <c r="A28" s="606">
        <v>14</v>
      </c>
      <c r="B28" s="779"/>
      <c r="C28" s="1671"/>
      <c r="D28" s="1671"/>
      <c r="E28" s="1781">
        <v>2409.12</v>
      </c>
      <c r="F28" s="1648"/>
      <c r="G28" s="1671"/>
      <c r="H28" s="1671"/>
      <c r="I28" s="1781">
        <v>0</v>
      </c>
      <c r="J28" s="1648"/>
      <c r="K28" s="1671"/>
      <c r="L28" s="1671"/>
      <c r="M28" s="1781">
        <v>727.2</v>
      </c>
      <c r="N28" s="1648"/>
      <c r="O28" s="1671"/>
      <c r="P28" s="1671"/>
      <c r="Q28" s="1781">
        <v>0</v>
      </c>
    </row>
    <row r="29" spans="1:17" s="603" customFormat="1" ht="15">
      <c r="A29" s="606">
        <v>15</v>
      </c>
      <c r="B29" s="779"/>
      <c r="C29" s="1671"/>
      <c r="D29" s="1671"/>
      <c r="E29" s="1781">
        <v>2408.3999999999996</v>
      </c>
      <c r="F29" s="1648"/>
      <c r="G29" s="1671"/>
      <c r="H29" s="1671"/>
      <c r="I29" s="1781">
        <v>0</v>
      </c>
      <c r="J29" s="1648"/>
      <c r="K29" s="1671"/>
      <c r="L29" s="1671"/>
      <c r="M29" s="1781">
        <v>740.16000000000008</v>
      </c>
      <c r="N29" s="1648"/>
      <c r="O29" s="1671"/>
      <c r="P29" s="1671"/>
      <c r="Q29" s="1781">
        <v>0</v>
      </c>
    </row>
    <row r="30" spans="1:17" s="603" customFormat="1" ht="15">
      <c r="A30" s="606">
        <v>16</v>
      </c>
      <c r="B30" s="779"/>
      <c r="C30" s="1671"/>
      <c r="D30" s="1671"/>
      <c r="E30" s="1781">
        <v>2408.3999999999996</v>
      </c>
      <c r="F30" s="1648"/>
      <c r="G30" s="1671"/>
      <c r="H30" s="1671"/>
      <c r="I30" s="1781">
        <v>0</v>
      </c>
      <c r="J30" s="1648"/>
      <c r="K30" s="1671"/>
      <c r="L30" s="1671"/>
      <c r="M30" s="1781">
        <v>756</v>
      </c>
      <c r="N30" s="1648"/>
      <c r="O30" s="1671"/>
      <c r="P30" s="1671"/>
      <c r="Q30" s="1781">
        <v>0</v>
      </c>
    </row>
    <row r="31" spans="1:17" s="607" customFormat="1" ht="15">
      <c r="A31" s="606">
        <v>17</v>
      </c>
      <c r="B31" s="779"/>
      <c r="C31" s="1671"/>
      <c r="D31" s="1671"/>
      <c r="E31" s="1781">
        <v>2369.52</v>
      </c>
      <c r="F31" s="1648"/>
      <c r="G31" s="1671"/>
      <c r="H31" s="1671"/>
      <c r="I31" s="1781">
        <v>0</v>
      </c>
      <c r="J31" s="1648"/>
      <c r="K31" s="1671"/>
      <c r="L31" s="1671"/>
      <c r="M31" s="1781">
        <v>772.56</v>
      </c>
      <c r="N31" s="1648"/>
      <c r="O31" s="1671"/>
      <c r="P31" s="1671"/>
      <c r="Q31" s="1781">
        <v>0</v>
      </c>
    </row>
    <row r="32" spans="1:17" s="607" customFormat="1" ht="15">
      <c r="A32" s="606">
        <v>18</v>
      </c>
      <c r="B32" s="779"/>
      <c r="C32" s="1671"/>
      <c r="D32" s="1671"/>
      <c r="E32" s="1781">
        <v>2342.16</v>
      </c>
      <c r="F32" s="1648"/>
      <c r="G32" s="1671"/>
      <c r="H32" s="1671"/>
      <c r="I32" s="1781">
        <v>0</v>
      </c>
      <c r="J32" s="1648"/>
      <c r="K32" s="1671"/>
      <c r="L32" s="1671"/>
      <c r="M32" s="1781">
        <v>763.2</v>
      </c>
      <c r="N32" s="1648"/>
      <c r="O32" s="1671"/>
      <c r="P32" s="1671"/>
      <c r="Q32" s="1781">
        <v>0</v>
      </c>
    </row>
    <row r="33" spans="1:33" s="607" customFormat="1" ht="15">
      <c r="A33" s="606">
        <v>19</v>
      </c>
      <c r="B33" s="779"/>
      <c r="C33" s="1671"/>
      <c r="D33" s="1671"/>
      <c r="E33" s="1781">
        <v>2266.5600000000004</v>
      </c>
      <c r="F33" s="1648"/>
      <c r="G33" s="1671"/>
      <c r="H33" s="1671"/>
      <c r="I33" s="1781">
        <v>0</v>
      </c>
      <c r="J33" s="1648"/>
      <c r="K33" s="1671"/>
      <c r="L33" s="1671"/>
      <c r="M33" s="1781">
        <v>778.31999999999994</v>
      </c>
      <c r="N33" s="1648"/>
      <c r="O33" s="1671"/>
      <c r="P33" s="1671"/>
      <c r="Q33" s="1781">
        <v>0</v>
      </c>
    </row>
    <row r="34" spans="1:33" s="607" customFormat="1" ht="15">
      <c r="A34" s="606">
        <v>20</v>
      </c>
      <c r="B34" s="779"/>
      <c r="C34" s="1671"/>
      <c r="D34" s="1671"/>
      <c r="E34" s="1781">
        <v>2231.2799999999997</v>
      </c>
      <c r="F34" s="1648"/>
      <c r="G34" s="1671"/>
      <c r="H34" s="1671"/>
      <c r="I34" s="1781">
        <v>0</v>
      </c>
      <c r="J34" s="1648"/>
      <c r="K34" s="1671"/>
      <c r="L34" s="1671"/>
      <c r="M34" s="1781">
        <v>769.68</v>
      </c>
      <c r="N34" s="1648"/>
      <c r="O34" s="1671"/>
      <c r="P34" s="1671"/>
      <c r="Q34" s="1781">
        <v>0</v>
      </c>
    </row>
    <row r="35" spans="1:33" s="607" customFormat="1" ht="15">
      <c r="A35" s="606">
        <v>21</v>
      </c>
      <c r="B35" s="779"/>
      <c r="C35" s="1671"/>
      <c r="D35" s="1671"/>
      <c r="E35" s="1781">
        <v>2175.12</v>
      </c>
      <c r="F35" s="1648"/>
      <c r="G35" s="1671"/>
      <c r="H35" s="1671"/>
      <c r="I35" s="1781">
        <v>0</v>
      </c>
      <c r="J35" s="1648"/>
      <c r="K35" s="1671"/>
      <c r="L35" s="1671"/>
      <c r="M35" s="1781">
        <v>743.04</v>
      </c>
      <c r="N35" s="1648"/>
      <c r="O35" s="1671"/>
      <c r="P35" s="1671"/>
      <c r="Q35" s="1781">
        <v>0</v>
      </c>
    </row>
    <row r="36" spans="1:33" s="607" customFormat="1" ht="15">
      <c r="A36" s="606">
        <v>22</v>
      </c>
      <c r="B36" s="779"/>
      <c r="C36" s="1671"/>
      <c r="D36" s="1671"/>
      <c r="E36" s="1781">
        <v>2048.4</v>
      </c>
      <c r="F36" s="1648"/>
      <c r="G36" s="1671"/>
      <c r="H36" s="1671"/>
      <c r="I36" s="1781">
        <v>0</v>
      </c>
      <c r="J36" s="1648"/>
      <c r="K36" s="1671"/>
      <c r="L36" s="1671"/>
      <c r="M36" s="1781">
        <v>754.56</v>
      </c>
      <c r="N36" s="1648"/>
      <c r="O36" s="1671"/>
      <c r="P36" s="1671"/>
      <c r="Q36" s="1781">
        <v>0</v>
      </c>
    </row>
    <row r="37" spans="1:33" s="607" customFormat="1" ht="15">
      <c r="A37" s="606">
        <v>23</v>
      </c>
      <c r="B37" s="779"/>
      <c r="C37" s="1671"/>
      <c r="D37" s="1671"/>
      <c r="E37" s="1781">
        <v>1810.08</v>
      </c>
      <c r="F37" s="1648"/>
      <c r="G37" s="1671"/>
      <c r="H37" s="1671"/>
      <c r="I37" s="1781">
        <v>0</v>
      </c>
      <c r="J37" s="1648"/>
      <c r="K37" s="1671"/>
      <c r="L37" s="1671"/>
      <c r="M37" s="1781">
        <v>707.76</v>
      </c>
      <c r="N37" s="1648"/>
      <c r="O37" s="1671"/>
      <c r="P37" s="1671"/>
      <c r="Q37" s="1781">
        <v>0</v>
      </c>
    </row>
    <row r="38" spans="1:33" s="607" customFormat="1" ht="15">
      <c r="A38" s="606" t="s">
        <v>19</v>
      </c>
      <c r="B38" s="790"/>
      <c r="C38" s="1671"/>
      <c r="D38" s="1671"/>
      <c r="E38" s="1672">
        <f>SUM(E14:E37)</f>
        <v>49254.479999999996</v>
      </c>
      <c r="F38" s="1671"/>
      <c r="G38" s="1671"/>
      <c r="H38" s="1671"/>
      <c r="I38" s="1672">
        <f>SUM(I14:I37)</f>
        <v>0</v>
      </c>
      <c r="J38" s="1671"/>
      <c r="K38" s="1671"/>
      <c r="L38" s="1671"/>
      <c r="M38" s="1672">
        <f>SUM(M14:M37)</f>
        <v>17121.600000000002</v>
      </c>
      <c r="N38" s="1671"/>
      <c r="O38" s="1671"/>
      <c r="P38" s="1671"/>
      <c r="Q38" s="1672">
        <f>SUM(Q14:Q37)</f>
        <v>0</v>
      </c>
    </row>
    <row r="39" spans="1:33" s="596" customFormat="1" ht="12.75" customHeight="1">
      <c r="A39" s="596" t="s">
        <v>20</v>
      </c>
      <c r="R39" s="941"/>
      <c r="S39" s="941"/>
      <c r="T39" s="941"/>
      <c r="U39" s="941"/>
      <c r="V39" s="941"/>
      <c r="W39" s="941"/>
      <c r="X39" s="941"/>
      <c r="Y39" s="941"/>
      <c r="Z39" s="941"/>
      <c r="AA39" s="941"/>
      <c r="AB39" s="941"/>
      <c r="AC39" s="941"/>
      <c r="AD39" s="941"/>
      <c r="AE39" s="941"/>
      <c r="AF39" s="941"/>
      <c r="AG39" s="941"/>
    </row>
    <row r="40" spans="1:33" s="596" customFormat="1" ht="12.75" customHeight="1">
      <c r="A40" s="596" t="s">
        <v>21</v>
      </c>
      <c r="R40" s="941"/>
      <c r="S40" s="941"/>
      <c r="T40" s="941"/>
      <c r="U40" s="941"/>
      <c r="V40" s="941"/>
      <c r="W40" s="941"/>
      <c r="X40" s="941"/>
      <c r="Y40" s="941"/>
      <c r="Z40" s="941"/>
      <c r="AA40" s="941"/>
      <c r="AB40" s="941"/>
      <c r="AC40" s="941"/>
      <c r="AD40" s="941"/>
      <c r="AE40" s="941"/>
      <c r="AF40" s="941"/>
      <c r="AG40" s="941"/>
    </row>
    <row r="41" spans="1:33">
      <c r="A41" s="596" t="s">
        <v>563</v>
      </c>
      <c r="K41" s="596"/>
      <c r="L41" s="596"/>
      <c r="M41" s="596"/>
      <c r="N41" s="596"/>
      <c r="O41" s="596"/>
      <c r="P41" s="596"/>
      <c r="Q41" s="596"/>
      <c r="R41" s="942"/>
      <c r="S41" s="942"/>
      <c r="T41" s="942"/>
      <c r="U41" s="942"/>
      <c r="V41" s="942"/>
      <c r="W41" s="942"/>
      <c r="X41" s="942"/>
      <c r="Y41" s="942"/>
      <c r="Z41" s="942"/>
      <c r="AA41" s="942"/>
      <c r="AB41" s="942"/>
      <c r="AC41" s="942"/>
      <c r="AD41" s="942"/>
      <c r="AE41" s="942"/>
      <c r="AF41" s="942"/>
      <c r="AG41" s="942"/>
    </row>
    <row r="42" spans="1:33">
      <c r="A42" s="596" t="s">
        <v>23</v>
      </c>
      <c r="R42" s="942"/>
      <c r="S42" s="942"/>
      <c r="T42" s="942"/>
      <c r="U42" s="942"/>
      <c r="V42" s="942"/>
      <c r="W42" s="942"/>
      <c r="X42" s="942"/>
      <c r="Y42" s="942"/>
      <c r="Z42" s="942"/>
      <c r="AA42" s="942"/>
      <c r="AB42" s="942"/>
      <c r="AC42" s="942"/>
      <c r="AD42" s="942"/>
      <c r="AE42" s="942"/>
      <c r="AF42" s="942"/>
      <c r="AG42" s="942"/>
    </row>
    <row r="43" spans="1:33">
      <c r="R43" s="942"/>
      <c r="S43" s="942"/>
      <c r="T43" s="942"/>
      <c r="U43" s="942"/>
      <c r="V43" s="942"/>
      <c r="W43" s="942"/>
      <c r="X43" s="942"/>
      <c r="Y43" s="942"/>
      <c r="Z43" s="942"/>
      <c r="AA43" s="942"/>
      <c r="AB43" s="942"/>
      <c r="AC43" s="942"/>
      <c r="AD43" s="942"/>
      <c r="AE43" s="942"/>
      <c r="AF43" s="942"/>
      <c r="AG43" s="942"/>
    </row>
  </sheetData>
  <mergeCells count="18">
    <mergeCell ref="A7:Q7"/>
    <mergeCell ref="B1:F1"/>
    <mergeCell ref="B2:F2"/>
    <mergeCell ref="A6:Q6"/>
    <mergeCell ref="B5:C5"/>
    <mergeCell ref="B4:C4"/>
    <mergeCell ref="M2:Q2"/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3">
    <tabColor rgb="FF92D050"/>
  </sheetPr>
  <dimension ref="A1:AG43"/>
  <sheetViews>
    <sheetView zoomScale="85" zoomScaleNormal="85" workbookViewId="0">
      <selection activeCell="E67" sqref="E67"/>
    </sheetView>
  </sheetViews>
  <sheetFormatPr defaultColWidth="9.140625" defaultRowHeight="12.75"/>
  <cols>
    <col min="1" max="1" width="5.42578125" style="621" customWidth="1"/>
    <col min="2" max="3" width="11.28515625" style="621" customWidth="1"/>
    <col min="4" max="4" width="11.28515625" style="621" hidden="1" customWidth="1"/>
    <col min="5" max="7" width="11.28515625" style="621" customWidth="1"/>
    <col min="8" max="8" width="11.28515625" style="621" hidden="1" customWidth="1"/>
    <col min="9" max="11" width="11.28515625" style="621" customWidth="1"/>
    <col min="12" max="12" width="11.28515625" style="621" hidden="1" customWidth="1"/>
    <col min="13" max="15" width="11.28515625" style="621" customWidth="1"/>
    <col min="16" max="16" width="11.28515625" style="621" hidden="1" customWidth="1"/>
    <col min="17" max="17" width="11.28515625" style="621" customWidth="1"/>
    <col min="18" max="16384" width="9.140625" style="621"/>
  </cols>
  <sheetData>
    <row r="1" spans="1:33" s="609" customFormat="1" ht="18.75" customHeight="1">
      <c r="B1" s="2969" t="s">
        <v>405</v>
      </c>
      <c r="C1" s="2083"/>
      <c r="D1" s="2083"/>
      <c r="E1" s="2083"/>
      <c r="F1" s="2083"/>
      <c r="J1" s="799" t="s">
        <v>171</v>
      </c>
      <c r="M1" s="873" t="s">
        <v>258</v>
      </c>
      <c r="N1" s="873"/>
      <c r="O1" s="873"/>
      <c r="P1" s="873"/>
      <c r="Q1" s="873"/>
      <c r="R1" s="873"/>
      <c r="S1" s="939"/>
      <c r="T1" s="939"/>
      <c r="U1" s="939"/>
      <c r="V1" s="939"/>
      <c r="W1" s="939"/>
      <c r="X1" s="939"/>
      <c r="Y1" s="939"/>
      <c r="Z1" s="939"/>
      <c r="AA1" s="939"/>
      <c r="AB1" s="939"/>
      <c r="AC1" s="939"/>
      <c r="AD1" s="939"/>
      <c r="AE1" s="939"/>
      <c r="AF1" s="939"/>
      <c r="AG1" s="939"/>
    </row>
    <row r="2" spans="1:33" s="609" customFormat="1" ht="10.5" customHeight="1">
      <c r="B2" s="2970" t="s">
        <v>1</v>
      </c>
      <c r="C2" s="2090"/>
      <c r="D2" s="2090"/>
      <c r="E2" s="2090"/>
      <c r="F2" s="2090"/>
      <c r="M2" s="2970" t="s">
        <v>2</v>
      </c>
      <c r="N2" s="2090"/>
      <c r="O2" s="2090"/>
      <c r="P2" s="2090"/>
      <c r="Q2" s="2090"/>
      <c r="R2" s="939"/>
      <c r="S2" s="939"/>
      <c r="T2" s="939"/>
      <c r="U2" s="939"/>
      <c r="V2" s="939"/>
      <c r="W2" s="939"/>
      <c r="X2" s="939"/>
      <c r="Y2" s="939"/>
      <c r="Z2" s="939"/>
      <c r="AA2" s="939"/>
      <c r="AB2" s="939"/>
      <c r="AC2" s="939"/>
      <c r="AD2" s="939"/>
      <c r="AE2" s="939"/>
      <c r="AF2" s="939"/>
      <c r="AG2" s="939"/>
    </row>
    <row r="3" spans="1:33" s="609" customFormat="1" ht="13.5" customHeight="1">
      <c r="B3" s="611" t="s">
        <v>130</v>
      </c>
      <c r="N3" s="1245" t="s">
        <v>652</v>
      </c>
      <c r="O3" s="1245" t="s">
        <v>259</v>
      </c>
      <c r="P3" s="1245"/>
      <c r="Q3" s="1245"/>
      <c r="R3" s="939"/>
      <c r="S3" s="939"/>
      <c r="T3" s="939"/>
      <c r="U3" s="939"/>
      <c r="V3" s="939"/>
      <c r="W3" s="939"/>
      <c r="X3" s="939"/>
      <c r="Y3" s="939"/>
      <c r="Z3" s="939"/>
      <c r="AA3" s="939"/>
      <c r="AB3" s="939"/>
      <c r="AC3" s="939"/>
      <c r="AD3" s="939"/>
      <c r="AE3" s="939"/>
      <c r="AF3" s="939"/>
      <c r="AG3" s="939"/>
    </row>
    <row r="4" spans="1:33" s="609" customFormat="1" ht="15" customHeight="1">
      <c r="B4" s="2973" t="s">
        <v>4</v>
      </c>
      <c r="C4" s="2083"/>
      <c r="D4" s="612"/>
      <c r="E4" s="939"/>
      <c r="F4" s="939"/>
      <c r="G4" s="939"/>
      <c r="H4" s="939"/>
      <c r="I4" s="874" t="s">
        <v>5</v>
      </c>
      <c r="J4" s="919"/>
      <c r="K4" s="919"/>
      <c r="L4" s="610"/>
      <c r="R4" s="939"/>
      <c r="S4" s="939"/>
      <c r="T4" s="939"/>
      <c r="U4" s="939"/>
      <c r="V4" s="939"/>
      <c r="W4" s="939"/>
      <c r="X4" s="939"/>
      <c r="Y4" s="939"/>
      <c r="Z4" s="939"/>
      <c r="AA4" s="939"/>
      <c r="AB4" s="939"/>
      <c r="AC4" s="939"/>
      <c r="AD4" s="939"/>
      <c r="AE4" s="939"/>
      <c r="AF4" s="939"/>
      <c r="AG4" s="939"/>
    </row>
    <row r="5" spans="1:33" s="609" customFormat="1" ht="9.75" customHeight="1">
      <c r="B5" s="2972" t="s">
        <v>7</v>
      </c>
      <c r="C5" s="2081"/>
      <c r="D5" s="610"/>
      <c r="E5" s="610"/>
      <c r="R5" s="939"/>
      <c r="S5" s="939"/>
      <c r="T5" s="939"/>
      <c r="U5" s="939"/>
      <c r="V5" s="939"/>
      <c r="W5" s="939"/>
      <c r="X5" s="939"/>
      <c r="Y5" s="939"/>
      <c r="Z5" s="939"/>
      <c r="AA5" s="939"/>
      <c r="AB5" s="939"/>
      <c r="AC5" s="939"/>
      <c r="AD5" s="939"/>
      <c r="AE5" s="939"/>
      <c r="AF5" s="939"/>
      <c r="AG5" s="939"/>
    </row>
    <row r="6" spans="1:33" s="609" customFormat="1" ht="12" customHeight="1">
      <c r="A6" s="297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39"/>
      <c r="S6" s="939"/>
      <c r="T6" s="939"/>
      <c r="U6" s="939"/>
      <c r="V6" s="939"/>
      <c r="W6" s="939"/>
      <c r="X6" s="939"/>
      <c r="Y6" s="939"/>
      <c r="Z6" s="939"/>
      <c r="AA6" s="939"/>
      <c r="AB6" s="939"/>
      <c r="AC6" s="939"/>
      <c r="AD6" s="939"/>
      <c r="AE6" s="939"/>
      <c r="AF6" s="939"/>
      <c r="AG6" s="939"/>
    </row>
    <row r="7" spans="1:33" s="609" customFormat="1" ht="15.75">
      <c r="A7" s="2968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39"/>
      <c r="S7" s="939"/>
      <c r="T7" s="939"/>
      <c r="U7" s="939"/>
      <c r="V7" s="939"/>
      <c r="W7" s="939"/>
      <c r="X7" s="939"/>
      <c r="Y7" s="939"/>
      <c r="Z7" s="939"/>
      <c r="AA7" s="939"/>
      <c r="AB7" s="939"/>
      <c r="AC7" s="939"/>
      <c r="AD7" s="939"/>
      <c r="AE7" s="939"/>
      <c r="AF7" s="939"/>
      <c r="AG7" s="939"/>
    </row>
    <row r="8" spans="1:33" s="609" customFormat="1" ht="9" customHeight="1">
      <c r="A8" s="1268" t="s">
        <v>361</v>
      </c>
      <c r="B8" s="1254" t="s">
        <v>362</v>
      </c>
      <c r="R8" s="939"/>
      <c r="S8" s="939"/>
      <c r="T8" s="939"/>
      <c r="U8" s="939"/>
      <c r="V8" s="939"/>
      <c r="W8" s="939"/>
      <c r="X8" s="939"/>
      <c r="Y8" s="939"/>
      <c r="Z8" s="939"/>
      <c r="AA8" s="939"/>
      <c r="AB8" s="939"/>
      <c r="AC8" s="939"/>
      <c r="AD8" s="939"/>
      <c r="AE8" s="939"/>
      <c r="AF8" s="939"/>
      <c r="AG8" s="939"/>
    </row>
    <row r="9" spans="1:33" s="609" customFormat="1">
      <c r="A9" s="2966" t="s">
        <v>9</v>
      </c>
      <c r="B9" s="2967" t="s">
        <v>10</v>
      </c>
      <c r="C9" s="2426"/>
      <c r="D9" s="2426"/>
      <c r="E9" s="2426"/>
      <c r="F9" s="2426"/>
      <c r="G9" s="2426"/>
      <c r="H9" s="2426"/>
      <c r="I9" s="2427"/>
      <c r="J9" s="2967" t="s">
        <v>11</v>
      </c>
      <c r="K9" s="2426"/>
      <c r="L9" s="2426"/>
      <c r="M9" s="2426"/>
      <c r="N9" s="2426"/>
      <c r="O9" s="2426"/>
      <c r="P9" s="2426"/>
      <c r="Q9" s="2427"/>
      <c r="R9" s="939"/>
      <c r="S9" s="939"/>
      <c r="T9" s="939"/>
      <c r="U9" s="939"/>
      <c r="V9" s="939"/>
      <c r="W9" s="939"/>
      <c r="X9" s="939"/>
      <c r="Y9" s="939"/>
      <c r="Z9" s="939"/>
      <c r="AA9" s="939"/>
      <c r="AB9" s="939"/>
      <c r="AC9" s="939"/>
      <c r="AD9" s="939"/>
      <c r="AE9" s="939"/>
      <c r="AF9" s="939"/>
      <c r="AG9" s="939"/>
    </row>
    <row r="10" spans="1:33" s="609" customFormat="1">
      <c r="A10" s="2423"/>
      <c r="B10" s="2945" t="s">
        <v>294</v>
      </c>
      <c r="C10" s="2097"/>
      <c r="D10" s="2097"/>
      <c r="E10" s="2098"/>
      <c r="F10" s="2946" t="s">
        <v>293</v>
      </c>
      <c r="G10" s="2097"/>
      <c r="H10" s="2097"/>
      <c r="I10" s="2098"/>
      <c r="J10" s="2945" t="str">
        <f>B10</f>
        <v>ф. 4 (Обросово) - КТП-90 (дачн. общ.)</v>
      </c>
      <c r="K10" s="2964"/>
      <c r="L10" s="2964"/>
      <c r="M10" s="2965"/>
      <c r="N10" s="2946" t="str">
        <f>F10</f>
        <v>ф. 4 (Обросово) - КТП-91 (д. Бережок)</v>
      </c>
      <c r="O10" s="2964"/>
      <c r="P10" s="2964"/>
      <c r="Q10" s="2965"/>
      <c r="R10" s="939"/>
      <c r="S10" s="939"/>
      <c r="T10" s="939"/>
      <c r="U10" s="939"/>
      <c r="V10" s="939"/>
      <c r="W10" s="939"/>
      <c r="X10" s="939"/>
      <c r="Y10" s="939"/>
      <c r="Z10" s="939"/>
      <c r="AA10" s="939"/>
      <c r="AB10" s="939"/>
      <c r="AC10" s="939"/>
      <c r="AD10" s="939"/>
      <c r="AE10" s="939"/>
      <c r="AF10" s="939"/>
      <c r="AG10" s="939"/>
    </row>
    <row r="11" spans="1:33" s="609" customFormat="1">
      <c r="A11" s="2423"/>
      <c r="B11" s="2946" t="s">
        <v>14</v>
      </c>
      <c r="C11" s="2097"/>
      <c r="E11" s="588">
        <v>1800</v>
      </c>
      <c r="F11" s="2946" t="s">
        <v>14</v>
      </c>
      <c r="G11" s="2097"/>
      <c r="H11" s="613"/>
      <c r="I11" s="614">
        <f>Q11</f>
        <v>900</v>
      </c>
      <c r="J11" s="2946" t="s">
        <v>14</v>
      </c>
      <c r="K11" s="2097"/>
      <c r="L11" s="613"/>
      <c r="M11" s="614">
        <f>E11</f>
        <v>1800</v>
      </c>
      <c r="N11" s="2946" t="s">
        <v>14</v>
      </c>
      <c r="O11" s="2097"/>
      <c r="P11" s="613"/>
      <c r="Q11" s="614">
        <v>900</v>
      </c>
      <c r="R11" s="939"/>
      <c r="S11" s="939"/>
      <c r="T11" s="939"/>
      <c r="U11" s="939"/>
      <c r="V11" s="939"/>
      <c r="W11" s="939"/>
      <c r="X11" s="939"/>
      <c r="Y11" s="939"/>
      <c r="Z11" s="939"/>
      <c r="AA11" s="939"/>
      <c r="AB11" s="939"/>
      <c r="AC11" s="939"/>
      <c r="AD11" s="939"/>
      <c r="AE11" s="939"/>
      <c r="AF11" s="939"/>
      <c r="AG11" s="939"/>
    </row>
    <row r="12" spans="1:33" s="616" customFormat="1" ht="35.25" customHeight="1">
      <c r="A12" s="2424"/>
      <c r="B12" s="615" t="s">
        <v>16</v>
      </c>
      <c r="C12" s="615" t="s">
        <v>17</v>
      </c>
      <c r="D12" s="615"/>
      <c r="E12" s="615" t="s">
        <v>18</v>
      </c>
      <c r="F12" s="615" t="s">
        <v>16</v>
      </c>
      <c r="G12" s="615" t="s">
        <v>17</v>
      </c>
      <c r="H12" s="615"/>
      <c r="I12" s="615" t="s">
        <v>18</v>
      </c>
      <c r="J12" s="615" t="s">
        <v>16</v>
      </c>
      <c r="K12" s="615" t="s">
        <v>17</v>
      </c>
      <c r="L12" s="615"/>
      <c r="M12" s="615" t="s">
        <v>18</v>
      </c>
      <c r="N12" s="615" t="s">
        <v>16</v>
      </c>
      <c r="O12" s="615" t="s">
        <v>17</v>
      </c>
      <c r="P12" s="615"/>
      <c r="Q12" s="615" t="s">
        <v>18</v>
      </c>
    </row>
    <row r="13" spans="1:33" s="618" customFormat="1" ht="11.25">
      <c r="A13" s="617">
        <v>1</v>
      </c>
      <c r="B13" s="617">
        <v>2</v>
      </c>
      <c r="C13" s="617">
        <v>3</v>
      </c>
      <c r="D13" s="617"/>
      <c r="E13" s="617">
        <v>4</v>
      </c>
      <c r="F13" s="617">
        <v>5</v>
      </c>
      <c r="G13" s="617">
        <v>6</v>
      </c>
      <c r="H13" s="617"/>
      <c r="I13" s="617">
        <v>7</v>
      </c>
      <c r="J13" s="617">
        <v>8</v>
      </c>
      <c r="K13" s="617">
        <v>9</v>
      </c>
      <c r="L13" s="617"/>
      <c r="M13" s="617">
        <v>10</v>
      </c>
      <c r="N13" s="617">
        <v>11</v>
      </c>
      <c r="O13" s="617">
        <v>12</v>
      </c>
      <c r="P13" s="617"/>
      <c r="Q13" s="617">
        <v>13</v>
      </c>
    </row>
    <row r="14" spans="1:33" s="616" customFormat="1" ht="14.25">
      <c r="A14" s="619">
        <v>0</v>
      </c>
      <c r="B14" s="700"/>
      <c r="C14" s="619"/>
      <c r="D14" s="619"/>
      <c r="E14" s="1781">
        <v>4.8000000000000007</v>
      </c>
      <c r="F14" s="619"/>
      <c r="G14" s="619"/>
      <c r="H14" s="619"/>
      <c r="I14" s="1781">
        <v>6.4</v>
      </c>
      <c r="J14" s="2024"/>
      <c r="K14" s="619"/>
      <c r="L14" s="619"/>
      <c r="M14" s="1781">
        <v>2.94</v>
      </c>
      <c r="N14" s="619"/>
      <c r="O14" s="619"/>
      <c r="P14" s="619"/>
      <c r="Q14" s="1781">
        <v>6.4</v>
      </c>
    </row>
    <row r="15" spans="1:33" s="1335" customFormat="1" ht="15">
      <c r="A15" s="1334">
        <v>1</v>
      </c>
      <c r="B15" s="700"/>
      <c r="C15" s="1773"/>
      <c r="D15" s="619"/>
      <c r="E15" s="1781">
        <v>4.68</v>
      </c>
      <c r="F15" s="1773"/>
      <c r="G15" s="619"/>
      <c r="H15" s="1773"/>
      <c r="I15" s="1781">
        <v>4.2300000000000004</v>
      </c>
      <c r="J15" s="1696"/>
      <c r="K15" s="1773"/>
      <c r="L15" s="1773"/>
      <c r="M15" s="1781">
        <v>2.9000000000000004</v>
      </c>
      <c r="N15" s="1773"/>
      <c r="O15" s="1773"/>
      <c r="P15" s="1773"/>
      <c r="Q15" s="1781">
        <v>4.2300000000000004</v>
      </c>
    </row>
    <row r="16" spans="1:33" s="616" customFormat="1" ht="15">
      <c r="A16" s="619">
        <v>2</v>
      </c>
      <c r="B16" s="700"/>
      <c r="C16" s="1773"/>
      <c r="D16" s="619"/>
      <c r="E16" s="1781">
        <v>4.5600000000000005</v>
      </c>
      <c r="F16" s="1773"/>
      <c r="G16" s="619"/>
      <c r="H16" s="1773"/>
      <c r="I16" s="1781">
        <v>3.42</v>
      </c>
      <c r="J16" s="1696"/>
      <c r="K16" s="1773"/>
      <c r="L16" s="1773"/>
      <c r="M16" s="1781">
        <v>2.92</v>
      </c>
      <c r="N16" s="1773"/>
      <c r="O16" s="1773"/>
      <c r="P16" s="1773"/>
      <c r="Q16" s="1781">
        <v>3.42</v>
      </c>
    </row>
    <row r="17" spans="1:17" s="616" customFormat="1" ht="15">
      <c r="A17" s="619">
        <v>3</v>
      </c>
      <c r="B17" s="700"/>
      <c r="C17" s="1773"/>
      <c r="D17" s="619"/>
      <c r="E17" s="1781">
        <v>4.62</v>
      </c>
      <c r="F17" s="1773"/>
      <c r="G17" s="619"/>
      <c r="H17" s="1773"/>
      <c r="I17" s="1781">
        <v>2.95</v>
      </c>
      <c r="J17" s="1696"/>
      <c r="K17" s="1773"/>
      <c r="L17" s="1773"/>
      <c r="M17" s="1781">
        <v>2.68</v>
      </c>
      <c r="N17" s="1773"/>
      <c r="O17" s="1773"/>
      <c r="P17" s="1773"/>
      <c r="Q17" s="1781">
        <v>2.95</v>
      </c>
    </row>
    <row r="18" spans="1:17" s="616" customFormat="1" ht="15">
      <c r="A18" s="619">
        <v>4</v>
      </c>
      <c r="B18" s="700"/>
      <c r="C18" s="1773"/>
      <c r="D18" s="619"/>
      <c r="E18" s="1781">
        <v>4.58</v>
      </c>
      <c r="F18" s="1773"/>
      <c r="G18" s="619"/>
      <c r="H18" s="1773"/>
      <c r="I18" s="1781">
        <v>3.54</v>
      </c>
      <c r="J18" s="1696"/>
      <c r="K18" s="1773"/>
      <c r="L18" s="1773"/>
      <c r="M18" s="1781">
        <v>2.84</v>
      </c>
      <c r="N18" s="1773"/>
      <c r="O18" s="1773"/>
      <c r="P18" s="1773"/>
      <c r="Q18" s="1781">
        <v>3.54</v>
      </c>
    </row>
    <row r="19" spans="1:17" s="616" customFormat="1" ht="15">
      <c r="A19" s="619">
        <v>5</v>
      </c>
      <c r="B19" s="700"/>
      <c r="C19" s="1773"/>
      <c r="D19" s="619"/>
      <c r="E19" s="1781">
        <v>4.8599999999999994</v>
      </c>
      <c r="F19" s="1773"/>
      <c r="G19" s="619"/>
      <c r="H19" s="1773"/>
      <c r="I19" s="1781">
        <v>3.56</v>
      </c>
      <c r="J19" s="1696"/>
      <c r="K19" s="1773"/>
      <c r="L19" s="1773"/>
      <c r="M19" s="1781">
        <v>2.56</v>
      </c>
      <c r="N19" s="1773"/>
      <c r="O19" s="1773"/>
      <c r="P19" s="1773"/>
      <c r="Q19" s="1781">
        <v>3.56</v>
      </c>
    </row>
    <row r="20" spans="1:17" s="616" customFormat="1" ht="15">
      <c r="A20" s="619">
        <v>6</v>
      </c>
      <c r="B20" s="700"/>
      <c r="C20" s="1773"/>
      <c r="D20" s="619"/>
      <c r="E20" s="1781">
        <v>5.36</v>
      </c>
      <c r="F20" s="1773"/>
      <c r="G20" s="619"/>
      <c r="H20" s="1773"/>
      <c r="I20" s="1781">
        <v>5.65</v>
      </c>
      <c r="J20" s="1696"/>
      <c r="K20" s="1773"/>
      <c r="L20" s="1773"/>
      <c r="M20" s="1781">
        <v>2.7600000000000002</v>
      </c>
      <c r="N20" s="1773"/>
      <c r="O20" s="1773"/>
      <c r="P20" s="1773"/>
      <c r="Q20" s="1781">
        <v>5.65</v>
      </c>
    </row>
    <row r="21" spans="1:17" s="616" customFormat="1" ht="15">
      <c r="A21" s="619">
        <v>7</v>
      </c>
      <c r="B21" s="700"/>
      <c r="C21" s="1773"/>
      <c r="D21" s="619"/>
      <c r="E21" s="1781">
        <v>6.12</v>
      </c>
      <c r="F21" s="1773"/>
      <c r="G21" s="619"/>
      <c r="H21" s="1773"/>
      <c r="I21" s="1781">
        <v>5.4399999999999995</v>
      </c>
      <c r="J21" s="1696"/>
      <c r="K21" s="1773"/>
      <c r="L21" s="1773"/>
      <c r="M21" s="1781">
        <v>2.44</v>
      </c>
      <c r="N21" s="1773"/>
      <c r="O21" s="1773"/>
      <c r="P21" s="1773"/>
      <c r="Q21" s="1781">
        <v>5.4399999999999995</v>
      </c>
    </row>
    <row r="22" spans="1:17" s="616" customFormat="1" ht="15">
      <c r="A22" s="619">
        <v>8</v>
      </c>
      <c r="B22" s="700"/>
      <c r="C22" s="1773"/>
      <c r="D22" s="619"/>
      <c r="E22" s="1781">
        <v>6.76</v>
      </c>
      <c r="F22" s="1773"/>
      <c r="G22" s="619"/>
      <c r="H22" s="1773"/>
      <c r="I22" s="1781">
        <v>7.1899999999999995</v>
      </c>
      <c r="J22" s="1696"/>
      <c r="K22" s="1773"/>
      <c r="L22" s="1773"/>
      <c r="M22" s="1781">
        <v>2.48</v>
      </c>
      <c r="N22" s="1773"/>
      <c r="O22" s="1773"/>
      <c r="P22" s="1773"/>
      <c r="Q22" s="1781">
        <v>7.1899999999999995</v>
      </c>
    </row>
    <row r="23" spans="1:17" s="616" customFormat="1" ht="15">
      <c r="A23" s="619">
        <v>9</v>
      </c>
      <c r="B23" s="700"/>
      <c r="C23" s="1773"/>
      <c r="D23" s="619"/>
      <c r="E23" s="1781">
        <v>9.32</v>
      </c>
      <c r="F23" s="1773"/>
      <c r="G23" s="619"/>
      <c r="H23" s="1773"/>
      <c r="I23" s="1781">
        <v>6.06</v>
      </c>
      <c r="J23" s="1696"/>
      <c r="K23" s="1773"/>
      <c r="L23" s="1773"/>
      <c r="M23" s="1781">
        <v>3.0999999999999996</v>
      </c>
      <c r="N23" s="1773"/>
      <c r="O23" s="1773"/>
      <c r="P23" s="1773"/>
      <c r="Q23" s="1781">
        <v>6.06</v>
      </c>
    </row>
    <row r="24" spans="1:17" s="616" customFormat="1" ht="15">
      <c r="A24" s="619">
        <v>10</v>
      </c>
      <c r="B24" s="700"/>
      <c r="C24" s="1773"/>
      <c r="D24" s="619"/>
      <c r="E24" s="1781">
        <v>24.56</v>
      </c>
      <c r="F24" s="1773"/>
      <c r="G24" s="619"/>
      <c r="H24" s="1773"/>
      <c r="I24" s="1781">
        <v>5.59</v>
      </c>
      <c r="J24" s="1696"/>
      <c r="K24" s="1773"/>
      <c r="L24" s="1773"/>
      <c r="M24" s="1781">
        <v>16.079999999999998</v>
      </c>
      <c r="N24" s="1773"/>
      <c r="O24" s="1773"/>
      <c r="P24" s="1773"/>
      <c r="Q24" s="1781">
        <v>5.59</v>
      </c>
    </row>
    <row r="25" spans="1:17" s="616" customFormat="1" ht="15">
      <c r="A25" s="619">
        <v>11</v>
      </c>
      <c r="B25" s="700"/>
      <c r="C25" s="1773"/>
      <c r="D25" s="619"/>
      <c r="E25" s="1781">
        <v>10.82</v>
      </c>
      <c r="F25" s="1773"/>
      <c r="G25" s="619"/>
      <c r="H25" s="1773"/>
      <c r="I25" s="1781">
        <v>5.27</v>
      </c>
      <c r="J25" s="1696"/>
      <c r="K25" s="1773"/>
      <c r="L25" s="1773"/>
      <c r="M25" s="1781">
        <v>4.0199999999999996</v>
      </c>
      <c r="N25" s="1773"/>
      <c r="O25" s="1773"/>
      <c r="P25" s="1773"/>
      <c r="Q25" s="1781">
        <v>5.27</v>
      </c>
    </row>
    <row r="26" spans="1:17" s="616" customFormat="1" ht="15">
      <c r="A26" s="619">
        <v>12</v>
      </c>
      <c r="B26" s="700"/>
      <c r="C26" s="1773"/>
      <c r="D26" s="619"/>
      <c r="E26" s="1781">
        <v>9.14</v>
      </c>
      <c r="F26" s="1773"/>
      <c r="G26" s="619"/>
      <c r="H26" s="1773"/>
      <c r="I26" s="1781">
        <v>5.57</v>
      </c>
      <c r="J26" s="1696"/>
      <c r="K26" s="1773"/>
      <c r="L26" s="1773"/>
      <c r="M26" s="1781">
        <v>3.6799999999999997</v>
      </c>
      <c r="N26" s="1773"/>
      <c r="O26" s="1773"/>
      <c r="P26" s="1773"/>
      <c r="Q26" s="1781">
        <v>5.57</v>
      </c>
    </row>
    <row r="27" spans="1:17" s="616" customFormat="1" ht="15">
      <c r="A27" s="619">
        <v>13</v>
      </c>
      <c r="B27" s="700"/>
      <c r="C27" s="1773"/>
      <c r="D27" s="619"/>
      <c r="E27" s="1781">
        <v>10.06</v>
      </c>
      <c r="F27" s="1773"/>
      <c r="G27" s="619"/>
      <c r="H27" s="1773"/>
      <c r="I27" s="1781">
        <v>5.01</v>
      </c>
      <c r="J27" s="1696"/>
      <c r="K27" s="1773"/>
      <c r="L27" s="1773"/>
      <c r="M27" s="1781">
        <v>3.16</v>
      </c>
      <c r="N27" s="1773"/>
      <c r="O27" s="1773"/>
      <c r="P27" s="1773"/>
      <c r="Q27" s="1781">
        <v>5.01</v>
      </c>
    </row>
    <row r="28" spans="1:17" s="616" customFormat="1" ht="15">
      <c r="A28" s="619">
        <v>14</v>
      </c>
      <c r="B28" s="700"/>
      <c r="C28" s="1773"/>
      <c r="D28" s="619"/>
      <c r="E28" s="1781">
        <v>8.98</v>
      </c>
      <c r="F28" s="1773"/>
      <c r="G28" s="619"/>
      <c r="H28" s="1773"/>
      <c r="I28" s="1781">
        <v>5.78</v>
      </c>
      <c r="J28" s="1696"/>
      <c r="K28" s="1773"/>
      <c r="L28" s="1773"/>
      <c r="M28" s="1781">
        <v>3.52</v>
      </c>
      <c r="N28" s="1773"/>
      <c r="O28" s="1773"/>
      <c r="P28" s="1773"/>
      <c r="Q28" s="1781">
        <v>5.78</v>
      </c>
    </row>
    <row r="29" spans="1:17" s="616" customFormat="1" ht="15">
      <c r="A29" s="619">
        <v>15</v>
      </c>
      <c r="B29" s="700"/>
      <c r="C29" s="1773"/>
      <c r="D29" s="619"/>
      <c r="E29" s="1781">
        <v>10.38</v>
      </c>
      <c r="F29" s="1773"/>
      <c r="G29" s="619"/>
      <c r="H29" s="1773"/>
      <c r="I29" s="1781">
        <v>5.32</v>
      </c>
      <c r="J29" s="1696"/>
      <c r="K29" s="1773"/>
      <c r="L29" s="1773"/>
      <c r="M29" s="1781">
        <v>3.18</v>
      </c>
      <c r="N29" s="1773"/>
      <c r="O29" s="1773"/>
      <c r="P29" s="1773"/>
      <c r="Q29" s="1781">
        <v>5.32</v>
      </c>
    </row>
    <row r="30" spans="1:17" s="616" customFormat="1" ht="15">
      <c r="A30" s="619">
        <v>16</v>
      </c>
      <c r="B30" s="700"/>
      <c r="C30" s="1773"/>
      <c r="D30" s="619"/>
      <c r="E30" s="1781">
        <v>9.3999999999999986</v>
      </c>
      <c r="F30" s="1773"/>
      <c r="G30" s="619"/>
      <c r="H30" s="1773"/>
      <c r="I30" s="1781">
        <v>4.62</v>
      </c>
      <c r="J30" s="1696"/>
      <c r="K30" s="1773"/>
      <c r="L30" s="1773"/>
      <c r="M30" s="1781">
        <v>3.38</v>
      </c>
      <c r="N30" s="1773"/>
      <c r="O30" s="1773"/>
      <c r="P30" s="1773"/>
      <c r="Q30" s="1781">
        <v>4.62</v>
      </c>
    </row>
    <row r="31" spans="1:17" s="620" customFormat="1" ht="15">
      <c r="A31" s="619">
        <v>17</v>
      </c>
      <c r="B31" s="700"/>
      <c r="C31" s="1773"/>
      <c r="D31" s="619"/>
      <c r="E31" s="1781">
        <v>7.76</v>
      </c>
      <c r="F31" s="1773"/>
      <c r="G31" s="619"/>
      <c r="H31" s="1773"/>
      <c r="I31" s="1781">
        <v>6.77</v>
      </c>
      <c r="J31" s="1696"/>
      <c r="K31" s="1773"/>
      <c r="L31" s="1773"/>
      <c r="M31" s="1781">
        <v>3.46</v>
      </c>
      <c r="N31" s="1773"/>
      <c r="O31" s="1773"/>
      <c r="P31" s="1773"/>
      <c r="Q31" s="1781">
        <v>6.77</v>
      </c>
    </row>
    <row r="32" spans="1:17" s="620" customFormat="1" ht="15">
      <c r="A32" s="619">
        <v>18</v>
      </c>
      <c r="B32" s="700"/>
      <c r="C32" s="1773"/>
      <c r="D32" s="619"/>
      <c r="E32" s="1781">
        <v>27.02</v>
      </c>
      <c r="F32" s="1773"/>
      <c r="G32" s="619"/>
      <c r="H32" s="1773"/>
      <c r="I32" s="1781">
        <v>6.3000000000000007</v>
      </c>
      <c r="J32" s="1696"/>
      <c r="K32" s="1773"/>
      <c r="L32" s="1773"/>
      <c r="M32" s="1781">
        <v>16.7</v>
      </c>
      <c r="N32" s="1773"/>
      <c r="O32" s="1773"/>
      <c r="P32" s="1773"/>
      <c r="Q32" s="1781">
        <v>6.3000000000000007</v>
      </c>
    </row>
    <row r="33" spans="1:33" s="620" customFormat="1" ht="15">
      <c r="A33" s="619">
        <v>19</v>
      </c>
      <c r="B33" s="700"/>
      <c r="C33" s="1773"/>
      <c r="D33" s="619"/>
      <c r="E33" s="1781">
        <v>11.92</v>
      </c>
      <c r="F33" s="1773"/>
      <c r="G33" s="619"/>
      <c r="H33" s="1773"/>
      <c r="I33" s="1781">
        <v>6.1199999999999992</v>
      </c>
      <c r="J33" s="1696"/>
      <c r="K33" s="1773"/>
      <c r="L33" s="1773"/>
      <c r="M33" s="1781">
        <v>4.6999999999999993</v>
      </c>
      <c r="N33" s="1773"/>
      <c r="O33" s="1773"/>
      <c r="P33" s="1773"/>
      <c r="Q33" s="1781">
        <v>6.1199999999999992</v>
      </c>
    </row>
    <row r="34" spans="1:33" s="620" customFormat="1" ht="15">
      <c r="A34" s="619">
        <v>20</v>
      </c>
      <c r="B34" s="700"/>
      <c r="C34" s="1773"/>
      <c r="D34" s="619"/>
      <c r="E34" s="1781">
        <v>8.18</v>
      </c>
      <c r="F34" s="1773"/>
      <c r="G34" s="619"/>
      <c r="H34" s="1773"/>
      <c r="I34" s="1781">
        <v>7.52</v>
      </c>
      <c r="J34" s="1696"/>
      <c r="K34" s="1773"/>
      <c r="L34" s="1773"/>
      <c r="M34" s="1781">
        <v>3.46</v>
      </c>
      <c r="N34" s="1773"/>
      <c r="O34" s="1773"/>
      <c r="P34" s="1773"/>
      <c r="Q34" s="1781">
        <v>7.52</v>
      </c>
    </row>
    <row r="35" spans="1:33" s="620" customFormat="1" ht="15">
      <c r="A35" s="619">
        <v>21</v>
      </c>
      <c r="B35" s="700"/>
      <c r="C35" s="1773"/>
      <c r="D35" s="619"/>
      <c r="E35" s="1781">
        <v>8.02</v>
      </c>
      <c r="F35" s="1773"/>
      <c r="G35" s="619"/>
      <c r="H35" s="1773"/>
      <c r="I35" s="1781">
        <v>7.46</v>
      </c>
      <c r="J35" s="1696"/>
      <c r="K35" s="1773"/>
      <c r="L35" s="1773"/>
      <c r="M35" s="1781">
        <v>3.48</v>
      </c>
      <c r="N35" s="1773"/>
      <c r="O35" s="1773"/>
      <c r="P35" s="1773"/>
      <c r="Q35" s="1781">
        <v>7.46</v>
      </c>
    </row>
    <row r="36" spans="1:33" s="620" customFormat="1" ht="15">
      <c r="A36" s="619">
        <v>22</v>
      </c>
      <c r="B36" s="700"/>
      <c r="C36" s="1773"/>
      <c r="D36" s="619"/>
      <c r="E36" s="1781">
        <v>6.42</v>
      </c>
      <c r="F36" s="1773"/>
      <c r="G36" s="619"/>
      <c r="H36" s="1773"/>
      <c r="I36" s="1781">
        <v>6.72</v>
      </c>
      <c r="J36" s="1696"/>
      <c r="K36" s="1773"/>
      <c r="L36" s="1773"/>
      <c r="M36" s="1781">
        <v>3.12</v>
      </c>
      <c r="N36" s="1773"/>
      <c r="O36" s="1773"/>
      <c r="P36" s="1773"/>
      <c r="Q36" s="1781">
        <v>6.72</v>
      </c>
    </row>
    <row r="37" spans="1:33" s="620" customFormat="1" ht="15">
      <c r="A37" s="619">
        <v>23</v>
      </c>
      <c r="B37" s="700"/>
      <c r="C37" s="1773"/>
      <c r="D37" s="1773"/>
      <c r="E37" s="1781">
        <v>5.6</v>
      </c>
      <c r="F37" s="1773"/>
      <c r="G37" s="1773"/>
      <c r="H37" s="1773"/>
      <c r="I37" s="1781">
        <v>5.6899999999999995</v>
      </c>
      <c r="J37" s="1696"/>
      <c r="K37" s="1773"/>
      <c r="L37" s="1773"/>
      <c r="M37" s="1781">
        <v>2.8</v>
      </c>
      <c r="N37" s="1773"/>
      <c r="O37" s="1773"/>
      <c r="P37" s="1773"/>
      <c r="Q37" s="1781">
        <v>5.6899999999999995</v>
      </c>
    </row>
    <row r="38" spans="1:33" s="620" customFormat="1" ht="15">
      <c r="A38" s="619" t="s">
        <v>19</v>
      </c>
      <c r="B38" s="619"/>
      <c r="C38" s="1773"/>
      <c r="D38" s="1773"/>
      <c r="E38" s="1774">
        <f>SUM(E14:E37)</f>
        <v>213.92</v>
      </c>
      <c r="F38" s="1773"/>
      <c r="G38" s="1773"/>
      <c r="H38" s="1773"/>
      <c r="I38" s="1774">
        <f>SUM(I14:I37)</f>
        <v>132.18</v>
      </c>
      <c r="J38" s="1773"/>
      <c r="K38" s="1773"/>
      <c r="L38" s="1773"/>
      <c r="M38" s="1774">
        <f>SUM(M14:M37)</f>
        <v>102.36</v>
      </c>
      <c r="N38" s="1773"/>
      <c r="O38" s="1773"/>
      <c r="P38" s="1773"/>
      <c r="Q38" s="1774">
        <f>SUM(Q14:Q37)</f>
        <v>132.18</v>
      </c>
    </row>
    <row r="39" spans="1:33" s="609" customFormat="1" ht="12.75" customHeight="1">
      <c r="A39" s="609" t="s">
        <v>20</v>
      </c>
      <c r="R39" s="939"/>
      <c r="S39" s="939"/>
      <c r="T39" s="939"/>
      <c r="U39" s="939"/>
      <c r="V39" s="939"/>
      <c r="W39" s="939"/>
      <c r="X39" s="939"/>
      <c r="Y39" s="939"/>
      <c r="Z39" s="939"/>
      <c r="AA39" s="939"/>
      <c r="AB39" s="939"/>
      <c r="AC39" s="939"/>
      <c r="AD39" s="939"/>
      <c r="AE39" s="939"/>
      <c r="AF39" s="939"/>
      <c r="AG39" s="939"/>
    </row>
    <row r="40" spans="1:33" s="609" customFormat="1" ht="12.75" customHeight="1">
      <c r="A40" s="609" t="s">
        <v>21</v>
      </c>
      <c r="R40" s="939"/>
      <c r="S40" s="939"/>
      <c r="T40" s="939"/>
      <c r="U40" s="939"/>
      <c r="V40" s="939"/>
      <c r="W40" s="939"/>
      <c r="X40" s="939"/>
      <c r="Y40" s="939"/>
      <c r="Z40" s="939"/>
      <c r="AA40" s="939"/>
      <c r="AB40" s="939"/>
      <c r="AC40" s="939"/>
      <c r="AD40" s="939"/>
      <c r="AE40" s="939"/>
      <c r="AF40" s="939"/>
      <c r="AG40" s="939"/>
    </row>
    <row r="41" spans="1:33">
      <c r="A41" s="609" t="s">
        <v>563</v>
      </c>
      <c r="K41" s="609"/>
      <c r="L41" s="609"/>
      <c r="M41" s="609"/>
      <c r="N41" s="609"/>
      <c r="O41" s="609"/>
      <c r="P41" s="609"/>
      <c r="Q41" s="609"/>
      <c r="R41" s="940"/>
      <c r="S41" s="940"/>
      <c r="T41" s="940"/>
      <c r="U41" s="940"/>
      <c r="V41" s="940"/>
      <c r="W41" s="940"/>
      <c r="X41" s="940"/>
      <c r="Y41" s="940"/>
      <c r="Z41" s="940"/>
      <c r="AA41" s="940"/>
      <c r="AB41" s="940"/>
      <c r="AC41" s="940"/>
      <c r="AD41" s="940"/>
      <c r="AE41" s="940"/>
      <c r="AF41" s="940"/>
      <c r="AG41" s="940"/>
    </row>
    <row r="42" spans="1:33">
      <c r="A42" s="609" t="s">
        <v>23</v>
      </c>
      <c r="R42" s="940"/>
      <c r="S42" s="940"/>
      <c r="T42" s="940"/>
      <c r="U42" s="940"/>
      <c r="V42" s="940"/>
      <c r="W42" s="940"/>
      <c r="X42" s="940"/>
      <c r="Y42" s="940"/>
      <c r="Z42" s="940"/>
      <c r="AA42" s="940"/>
      <c r="AB42" s="940"/>
      <c r="AC42" s="940"/>
      <c r="AD42" s="940"/>
      <c r="AE42" s="940"/>
      <c r="AF42" s="940"/>
      <c r="AG42" s="940"/>
    </row>
    <row r="43" spans="1:33">
      <c r="R43" s="940"/>
      <c r="S43" s="940"/>
      <c r="T43" s="940"/>
      <c r="U43" s="940"/>
      <c r="V43" s="940"/>
      <c r="W43" s="940"/>
      <c r="X43" s="940"/>
      <c r="Y43" s="940"/>
      <c r="Z43" s="940"/>
      <c r="AA43" s="940"/>
      <c r="AB43" s="940"/>
      <c r="AC43" s="940"/>
      <c r="AD43" s="940"/>
      <c r="AE43" s="940"/>
      <c r="AF43" s="940"/>
      <c r="AG43" s="940"/>
    </row>
  </sheetData>
  <mergeCells count="18">
    <mergeCell ref="A7:Q7"/>
    <mergeCell ref="B1:F1"/>
    <mergeCell ref="B2:F2"/>
    <mergeCell ref="A6:Q6"/>
    <mergeCell ref="B5:C5"/>
    <mergeCell ref="B4:C4"/>
    <mergeCell ref="M2:Q2"/>
    <mergeCell ref="N11:O11"/>
    <mergeCell ref="J10:M10"/>
    <mergeCell ref="N10:Q10"/>
    <mergeCell ref="A9:A12"/>
    <mergeCell ref="B11:C11"/>
    <mergeCell ref="F11:G11"/>
    <mergeCell ref="J11:K11"/>
    <mergeCell ref="J9:Q9"/>
    <mergeCell ref="B10:E10"/>
    <mergeCell ref="F10:I10"/>
    <mergeCell ref="B9:I9"/>
  </mergeCells>
  <phoneticPr fontId="8" type="noConversion"/>
  <pageMargins left="0.39370078740157483" right="0.33" top="0.19685039370078741" bottom="0.19685039370078741" header="0.51181102362204722" footer="0.51181102362204722"/>
  <pageSetup paperSize="9" orientation="landscape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3"/>
  <sheetViews>
    <sheetView zoomScale="85" zoomScaleNormal="85" workbookViewId="0">
      <selection activeCell="X23" sqref="X23"/>
    </sheetView>
  </sheetViews>
  <sheetFormatPr defaultColWidth="9.140625" defaultRowHeight="12.75"/>
  <cols>
    <col min="1" max="1" width="5.42578125" style="621" customWidth="1"/>
    <col min="2" max="3" width="11.28515625" style="621" customWidth="1"/>
    <col min="4" max="4" width="11.28515625" style="621" hidden="1" customWidth="1"/>
    <col min="5" max="7" width="11.28515625" style="621" customWidth="1"/>
    <col min="8" max="8" width="11.28515625" style="621" hidden="1" customWidth="1"/>
    <col min="9" max="11" width="11.28515625" style="621" customWidth="1"/>
    <col min="12" max="12" width="11.28515625" style="621" hidden="1" customWidth="1"/>
    <col min="13" max="15" width="11.28515625" style="621" customWidth="1"/>
    <col min="16" max="16" width="11.28515625" style="621" hidden="1" customWidth="1"/>
    <col min="17" max="17" width="11.28515625" style="621" customWidth="1"/>
    <col min="18" max="16384" width="9.140625" style="621"/>
  </cols>
  <sheetData>
    <row r="1" spans="1:33" s="609" customFormat="1" ht="18.75" customHeight="1">
      <c r="B1" s="2969" t="s">
        <v>405</v>
      </c>
      <c r="C1" s="2083"/>
      <c r="D1" s="2083"/>
      <c r="E1" s="2083"/>
      <c r="F1" s="2083"/>
      <c r="J1" s="799" t="s">
        <v>171</v>
      </c>
      <c r="M1" s="873" t="s">
        <v>258</v>
      </c>
      <c r="N1" s="873"/>
      <c r="O1" s="873"/>
      <c r="P1" s="873"/>
      <c r="Q1" s="873"/>
      <c r="R1" s="873"/>
      <c r="S1" s="939"/>
      <c r="T1" s="939"/>
      <c r="U1" s="939"/>
      <c r="V1" s="939"/>
      <c r="W1" s="939"/>
      <c r="X1" s="939"/>
      <c r="Y1" s="939"/>
      <c r="Z1" s="939"/>
      <c r="AA1" s="939"/>
      <c r="AB1" s="939"/>
      <c r="AC1" s="939"/>
      <c r="AD1" s="939"/>
      <c r="AE1" s="939"/>
      <c r="AF1" s="939"/>
      <c r="AG1" s="939"/>
    </row>
    <row r="2" spans="1:33" s="609" customFormat="1" ht="10.5" customHeight="1">
      <c r="B2" s="2970" t="s">
        <v>1</v>
      </c>
      <c r="C2" s="2090"/>
      <c r="D2" s="2090"/>
      <c r="E2" s="2090"/>
      <c r="F2" s="2090"/>
      <c r="M2" s="2970" t="s">
        <v>2</v>
      </c>
      <c r="N2" s="2090"/>
      <c r="O2" s="2090"/>
      <c r="P2" s="2090"/>
      <c r="Q2" s="2090"/>
      <c r="R2" s="939"/>
      <c r="S2" s="939"/>
      <c r="T2" s="939"/>
      <c r="U2" s="939"/>
      <c r="V2" s="939"/>
      <c r="W2" s="939"/>
      <c r="X2" s="939"/>
      <c r="Y2" s="939"/>
      <c r="Z2" s="939"/>
      <c r="AA2" s="939"/>
      <c r="AB2" s="939"/>
      <c r="AC2" s="939"/>
      <c r="AD2" s="939"/>
      <c r="AE2" s="939"/>
      <c r="AF2" s="939"/>
      <c r="AG2" s="939"/>
    </row>
    <row r="3" spans="1:33" s="609" customFormat="1" ht="13.5" customHeight="1">
      <c r="B3" s="611" t="s">
        <v>130</v>
      </c>
      <c r="N3" s="1245" t="s">
        <v>654</v>
      </c>
      <c r="O3" s="1245" t="s">
        <v>655</v>
      </c>
      <c r="P3" s="1245"/>
      <c r="Q3" s="1245"/>
      <c r="R3" s="939"/>
      <c r="S3" s="939"/>
      <c r="T3" s="939"/>
      <c r="U3" s="939"/>
      <c r="V3" s="939"/>
      <c r="W3" s="939"/>
      <c r="X3" s="939"/>
      <c r="Y3" s="939"/>
      <c r="Z3" s="939"/>
      <c r="AA3" s="939"/>
      <c r="AB3" s="939"/>
      <c r="AC3" s="939"/>
      <c r="AD3" s="939"/>
      <c r="AE3" s="939"/>
      <c r="AF3" s="939"/>
      <c r="AG3" s="939"/>
    </row>
    <row r="4" spans="1:33" s="609" customFormat="1" ht="15" customHeight="1">
      <c r="B4" s="2973" t="s">
        <v>4</v>
      </c>
      <c r="C4" s="2083"/>
      <c r="D4" s="612"/>
      <c r="E4" s="939"/>
      <c r="F4" s="939"/>
      <c r="G4" s="939"/>
      <c r="H4" s="939"/>
      <c r="I4" s="874" t="s">
        <v>5</v>
      </c>
      <c r="J4" s="1911"/>
      <c r="K4" s="1911"/>
      <c r="L4" s="610"/>
      <c r="R4" s="939"/>
      <c r="S4" s="939"/>
      <c r="T4" s="939"/>
      <c r="U4" s="939"/>
      <c r="V4" s="939"/>
      <c r="W4" s="939"/>
      <c r="X4" s="939"/>
      <c r="Y4" s="939"/>
      <c r="Z4" s="939"/>
      <c r="AA4" s="939"/>
      <c r="AB4" s="939"/>
      <c r="AC4" s="939"/>
      <c r="AD4" s="939"/>
      <c r="AE4" s="939"/>
      <c r="AF4" s="939"/>
      <c r="AG4" s="939"/>
    </row>
    <row r="5" spans="1:33" s="609" customFormat="1" ht="9.75" customHeight="1">
      <c r="B5" s="2972" t="s">
        <v>7</v>
      </c>
      <c r="C5" s="2081"/>
      <c r="D5" s="610"/>
      <c r="E5" s="610"/>
      <c r="R5" s="939"/>
      <c r="S5" s="939"/>
      <c r="T5" s="939"/>
      <c r="U5" s="939"/>
      <c r="V5" s="939"/>
      <c r="W5" s="939"/>
      <c r="X5" s="939"/>
      <c r="Y5" s="939"/>
      <c r="Z5" s="939"/>
      <c r="AA5" s="939"/>
      <c r="AB5" s="939"/>
      <c r="AC5" s="939"/>
      <c r="AD5" s="939"/>
      <c r="AE5" s="939"/>
      <c r="AF5" s="939"/>
      <c r="AG5" s="939"/>
    </row>
    <row r="6" spans="1:33" s="609" customFormat="1" ht="12" customHeight="1">
      <c r="A6" s="297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39"/>
      <c r="S6" s="939"/>
      <c r="T6" s="939"/>
      <c r="U6" s="939"/>
      <c r="V6" s="939"/>
      <c r="W6" s="939"/>
      <c r="X6" s="939"/>
      <c r="Y6" s="939"/>
      <c r="Z6" s="939"/>
      <c r="AA6" s="939"/>
      <c r="AB6" s="939"/>
      <c r="AC6" s="939"/>
      <c r="AD6" s="939"/>
      <c r="AE6" s="939"/>
      <c r="AF6" s="939"/>
      <c r="AG6" s="939"/>
    </row>
    <row r="7" spans="1:33" s="609" customFormat="1" ht="15.75">
      <c r="A7" s="2968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39"/>
      <c r="S7" s="939"/>
      <c r="T7" s="939"/>
      <c r="U7" s="939"/>
      <c r="V7" s="939"/>
      <c r="W7" s="939"/>
      <c r="X7" s="939"/>
      <c r="Y7" s="939"/>
      <c r="Z7" s="939"/>
      <c r="AA7" s="939"/>
      <c r="AB7" s="939"/>
      <c r="AC7" s="939"/>
      <c r="AD7" s="939"/>
      <c r="AE7" s="939"/>
      <c r="AF7" s="939"/>
      <c r="AG7" s="939"/>
    </row>
    <row r="8" spans="1:33" s="609" customFormat="1" ht="9" customHeight="1">
      <c r="A8" s="1268" t="s">
        <v>361</v>
      </c>
      <c r="B8" s="1254" t="s">
        <v>362</v>
      </c>
      <c r="R8" s="939"/>
      <c r="S8" s="939"/>
      <c r="T8" s="939"/>
      <c r="U8" s="939"/>
      <c r="V8" s="939"/>
      <c r="W8" s="939"/>
      <c r="X8" s="939"/>
      <c r="Y8" s="939"/>
      <c r="Z8" s="939"/>
      <c r="AA8" s="939"/>
      <c r="AB8" s="939"/>
      <c r="AC8" s="939"/>
      <c r="AD8" s="939"/>
      <c r="AE8" s="939"/>
      <c r="AF8" s="939"/>
      <c r="AG8" s="939"/>
    </row>
    <row r="9" spans="1:33" s="609" customFormat="1">
      <c r="A9" s="2966" t="s">
        <v>9</v>
      </c>
      <c r="B9" s="2967" t="s">
        <v>10</v>
      </c>
      <c r="C9" s="2426"/>
      <c r="D9" s="2426"/>
      <c r="E9" s="2426"/>
      <c r="F9" s="2426"/>
      <c r="G9" s="2426"/>
      <c r="H9" s="2426"/>
      <c r="I9" s="2427"/>
      <c r="J9" s="2967" t="s">
        <v>11</v>
      </c>
      <c r="K9" s="2426"/>
      <c r="L9" s="2426"/>
      <c r="M9" s="2426"/>
      <c r="N9" s="2426"/>
      <c r="O9" s="2426"/>
      <c r="P9" s="2426"/>
      <c r="Q9" s="2427"/>
      <c r="R9" s="939"/>
      <c r="S9" s="939"/>
      <c r="T9" s="939"/>
      <c r="U9" s="939"/>
      <c r="V9" s="939"/>
      <c r="W9" s="939"/>
      <c r="X9" s="939"/>
      <c r="Y9" s="939"/>
      <c r="Z9" s="939"/>
      <c r="AA9" s="939"/>
      <c r="AB9" s="939"/>
      <c r="AC9" s="939"/>
      <c r="AD9" s="939"/>
      <c r="AE9" s="939"/>
      <c r="AF9" s="939"/>
      <c r="AG9" s="939"/>
    </row>
    <row r="10" spans="1:33" s="609" customFormat="1">
      <c r="A10" s="2423"/>
      <c r="B10" s="2945" t="s">
        <v>653</v>
      </c>
      <c r="C10" s="2097"/>
      <c r="D10" s="2097"/>
      <c r="E10" s="2098"/>
      <c r="F10" s="2946"/>
      <c r="G10" s="2097"/>
      <c r="H10" s="2097"/>
      <c r="I10" s="2098"/>
      <c r="J10" s="2945" t="str">
        <f>B10</f>
        <v>ф. Новое - ТП-121</v>
      </c>
      <c r="K10" s="2964"/>
      <c r="L10" s="2964"/>
      <c r="M10" s="2965"/>
      <c r="N10" s="2946">
        <f>F10</f>
        <v>0</v>
      </c>
      <c r="O10" s="2964"/>
      <c r="P10" s="2964"/>
      <c r="Q10" s="2965"/>
      <c r="R10" s="939"/>
      <c r="S10" s="939"/>
      <c r="T10" s="939"/>
      <c r="U10" s="939"/>
      <c r="V10" s="939"/>
      <c r="W10" s="939"/>
      <c r="X10" s="939"/>
      <c r="Y10" s="939"/>
      <c r="Z10" s="939"/>
      <c r="AA10" s="939"/>
      <c r="AB10" s="939"/>
      <c r="AC10" s="939"/>
      <c r="AD10" s="939"/>
      <c r="AE10" s="939"/>
      <c r="AF10" s="939"/>
      <c r="AG10" s="939"/>
    </row>
    <row r="11" spans="1:33" s="609" customFormat="1">
      <c r="A11" s="2423"/>
      <c r="B11" s="2946" t="s">
        <v>14</v>
      </c>
      <c r="C11" s="2097"/>
      <c r="E11" s="588"/>
      <c r="F11" s="2946" t="s">
        <v>14</v>
      </c>
      <c r="G11" s="2097"/>
      <c r="H11" s="613"/>
      <c r="I11" s="614"/>
      <c r="J11" s="2946" t="s">
        <v>14</v>
      </c>
      <c r="K11" s="2097"/>
      <c r="L11" s="613"/>
      <c r="M11" s="614">
        <f>E11</f>
        <v>0</v>
      </c>
      <c r="N11" s="2946" t="s">
        <v>14</v>
      </c>
      <c r="O11" s="2097"/>
      <c r="P11" s="613"/>
      <c r="Q11" s="614"/>
      <c r="R11" s="939"/>
      <c r="S11" s="939"/>
      <c r="T11" s="939"/>
      <c r="U11" s="939"/>
      <c r="V11" s="939"/>
      <c r="W11" s="939"/>
      <c r="X11" s="939"/>
      <c r="Y11" s="939"/>
      <c r="Z11" s="939"/>
      <c r="AA11" s="939"/>
      <c r="AB11" s="939"/>
      <c r="AC11" s="939"/>
      <c r="AD11" s="939"/>
      <c r="AE11" s="939"/>
      <c r="AF11" s="939"/>
      <c r="AG11" s="939"/>
    </row>
    <row r="12" spans="1:33" s="616" customFormat="1" ht="35.25" customHeight="1">
      <c r="A12" s="2424"/>
      <c r="B12" s="615" t="s">
        <v>16</v>
      </c>
      <c r="C12" s="615" t="s">
        <v>17</v>
      </c>
      <c r="D12" s="615"/>
      <c r="E12" s="615" t="s">
        <v>18</v>
      </c>
      <c r="F12" s="615" t="s">
        <v>16</v>
      </c>
      <c r="G12" s="615" t="s">
        <v>17</v>
      </c>
      <c r="H12" s="615"/>
      <c r="I12" s="615" t="s">
        <v>18</v>
      </c>
      <c r="J12" s="615" t="s">
        <v>16</v>
      </c>
      <c r="K12" s="615" t="s">
        <v>17</v>
      </c>
      <c r="L12" s="615"/>
      <c r="M12" s="615" t="s">
        <v>18</v>
      </c>
      <c r="N12" s="615" t="s">
        <v>16</v>
      </c>
      <c r="O12" s="615" t="s">
        <v>17</v>
      </c>
      <c r="P12" s="615"/>
      <c r="Q12" s="615" t="s">
        <v>18</v>
      </c>
    </row>
    <row r="13" spans="1:33" s="618" customFormat="1" ht="11.25">
      <c r="A13" s="617">
        <v>1</v>
      </c>
      <c r="B13" s="617">
        <v>2</v>
      </c>
      <c r="C13" s="617">
        <v>3</v>
      </c>
      <c r="D13" s="617"/>
      <c r="E13" s="617">
        <v>4</v>
      </c>
      <c r="F13" s="617">
        <v>5</v>
      </c>
      <c r="G13" s="617">
        <v>6</v>
      </c>
      <c r="H13" s="617"/>
      <c r="I13" s="617">
        <v>7</v>
      </c>
      <c r="J13" s="617">
        <v>8</v>
      </c>
      <c r="K13" s="617">
        <v>9</v>
      </c>
      <c r="L13" s="617"/>
      <c r="M13" s="617">
        <v>10</v>
      </c>
      <c r="N13" s="617">
        <v>11</v>
      </c>
      <c r="O13" s="617">
        <v>12</v>
      </c>
      <c r="P13" s="617"/>
      <c r="Q13" s="617">
        <v>13</v>
      </c>
    </row>
    <row r="14" spans="1:33" s="616" customFormat="1">
      <c r="A14" s="619">
        <v>0</v>
      </c>
      <c r="B14" s="700"/>
      <c r="C14" s="1771"/>
      <c r="D14" s="1771"/>
      <c r="E14" s="1299">
        <v>15.3</v>
      </c>
      <c r="F14" s="1771"/>
      <c r="G14" s="1771"/>
      <c r="H14" s="1771"/>
      <c r="I14" s="1299"/>
      <c r="J14" s="1772"/>
      <c r="K14" s="1771"/>
      <c r="L14" s="1771"/>
      <c r="M14" s="1299">
        <v>12.52</v>
      </c>
      <c r="N14" s="1771"/>
      <c r="O14" s="1771"/>
      <c r="P14" s="1771"/>
      <c r="Q14" s="1299"/>
    </row>
    <row r="15" spans="1:33" s="1335" customFormat="1" ht="15">
      <c r="A15" s="1334">
        <v>1</v>
      </c>
      <c r="B15" s="700"/>
      <c r="C15" s="1773"/>
      <c r="D15" s="1771"/>
      <c r="E15" s="1782">
        <v>15.06</v>
      </c>
      <c r="F15" s="1773"/>
      <c r="G15" s="619"/>
      <c r="H15" s="1773"/>
      <c r="I15" s="1912"/>
      <c r="J15" s="1696"/>
      <c r="K15" s="1773"/>
      <c r="L15" s="1773"/>
      <c r="M15" s="1929">
        <v>12.28</v>
      </c>
      <c r="N15" s="1773"/>
      <c r="O15" s="1773"/>
      <c r="P15" s="1773"/>
      <c r="Q15" s="1912"/>
    </row>
    <row r="16" spans="1:33" s="616" customFormat="1" ht="15">
      <c r="A16" s="619">
        <v>2</v>
      </c>
      <c r="B16" s="700"/>
      <c r="C16" s="1773"/>
      <c r="D16" s="1771"/>
      <c r="E16" s="1782">
        <v>14.5</v>
      </c>
      <c r="F16" s="1773"/>
      <c r="G16" s="619"/>
      <c r="H16" s="1773"/>
      <c r="I16" s="1912"/>
      <c r="J16" s="1696"/>
      <c r="K16" s="1773"/>
      <c r="L16" s="1773"/>
      <c r="M16" s="1929">
        <v>12.3</v>
      </c>
      <c r="N16" s="1773"/>
      <c r="O16" s="1773"/>
      <c r="P16" s="1773"/>
      <c r="Q16" s="1912"/>
    </row>
    <row r="17" spans="1:17" s="616" customFormat="1" ht="15">
      <c r="A17" s="619">
        <v>3</v>
      </c>
      <c r="B17" s="700"/>
      <c r="C17" s="1773"/>
      <c r="D17" s="1771"/>
      <c r="E17" s="1782">
        <v>10.44</v>
      </c>
      <c r="F17" s="1773"/>
      <c r="G17" s="619"/>
      <c r="H17" s="1773"/>
      <c r="I17" s="1912"/>
      <c r="J17" s="1696"/>
      <c r="K17" s="1773"/>
      <c r="L17" s="1773"/>
      <c r="M17" s="1929">
        <v>10.68</v>
      </c>
      <c r="N17" s="1773"/>
      <c r="O17" s="1773"/>
      <c r="P17" s="1773"/>
      <c r="Q17" s="1912"/>
    </row>
    <row r="18" spans="1:17" s="616" customFormat="1" ht="15">
      <c r="A18" s="619">
        <v>4</v>
      </c>
      <c r="B18" s="700"/>
      <c r="C18" s="1773"/>
      <c r="D18" s="1771"/>
      <c r="E18" s="1782">
        <v>0.28000000000000003</v>
      </c>
      <c r="F18" s="1773"/>
      <c r="G18" s="619"/>
      <c r="H18" s="1773"/>
      <c r="I18" s="1912"/>
      <c r="J18" s="1696"/>
      <c r="K18" s="1773"/>
      <c r="L18" s="1773"/>
      <c r="M18" s="1929">
        <v>0</v>
      </c>
      <c r="N18" s="1773"/>
      <c r="O18" s="1773"/>
      <c r="P18" s="1773"/>
      <c r="Q18" s="1912"/>
    </row>
    <row r="19" spans="1:17" s="616" customFormat="1" ht="15">
      <c r="A19" s="619">
        <v>5</v>
      </c>
      <c r="B19" s="700"/>
      <c r="C19" s="1773"/>
      <c r="D19" s="1771"/>
      <c r="E19" s="1782">
        <v>0.3</v>
      </c>
      <c r="F19" s="1773"/>
      <c r="G19" s="619"/>
      <c r="H19" s="1773"/>
      <c r="I19" s="1912"/>
      <c r="J19" s="1696"/>
      <c r="K19" s="1773"/>
      <c r="L19" s="1773"/>
      <c r="M19" s="1929">
        <v>0</v>
      </c>
      <c r="N19" s="1773"/>
      <c r="O19" s="1773"/>
      <c r="P19" s="1773"/>
      <c r="Q19" s="1912"/>
    </row>
    <row r="20" spans="1:17" s="616" customFormat="1" ht="15">
      <c r="A20" s="619">
        <v>6</v>
      </c>
      <c r="B20" s="700"/>
      <c r="C20" s="1773"/>
      <c r="D20" s="1771"/>
      <c r="E20" s="1782">
        <v>0.4</v>
      </c>
      <c r="F20" s="1773"/>
      <c r="G20" s="619"/>
      <c r="H20" s="1773"/>
      <c r="I20" s="1912"/>
      <c r="J20" s="1696"/>
      <c r="K20" s="1773"/>
      <c r="L20" s="1773"/>
      <c r="M20" s="1929">
        <v>0</v>
      </c>
      <c r="N20" s="1773"/>
      <c r="O20" s="1773"/>
      <c r="P20" s="1773"/>
      <c r="Q20" s="1912"/>
    </row>
    <row r="21" spans="1:17" s="616" customFormat="1" ht="15">
      <c r="A21" s="619">
        <v>7</v>
      </c>
      <c r="B21" s="700"/>
      <c r="C21" s="1773"/>
      <c r="D21" s="1771"/>
      <c r="E21" s="1782">
        <v>0.38</v>
      </c>
      <c r="F21" s="1773"/>
      <c r="G21" s="619"/>
      <c r="H21" s="1773"/>
      <c r="I21" s="1912"/>
      <c r="J21" s="1696"/>
      <c r="K21" s="1773"/>
      <c r="L21" s="1773"/>
      <c r="M21" s="1929">
        <v>0</v>
      </c>
      <c r="N21" s="1773"/>
      <c r="O21" s="1773"/>
      <c r="P21" s="1773"/>
      <c r="Q21" s="1912"/>
    </row>
    <row r="22" spans="1:17" s="616" customFormat="1" ht="15">
      <c r="A22" s="619">
        <v>8</v>
      </c>
      <c r="B22" s="700"/>
      <c r="C22" s="1773"/>
      <c r="D22" s="1771"/>
      <c r="E22" s="1782">
        <v>0.3</v>
      </c>
      <c r="F22" s="1773"/>
      <c r="G22" s="619"/>
      <c r="H22" s="1773"/>
      <c r="I22" s="1912"/>
      <c r="J22" s="1696"/>
      <c r="K22" s="1773"/>
      <c r="L22" s="1773"/>
      <c r="M22" s="1929">
        <v>0</v>
      </c>
      <c r="N22" s="1773"/>
      <c r="O22" s="1773"/>
      <c r="P22" s="1773"/>
      <c r="Q22" s="1912"/>
    </row>
    <row r="23" spans="1:17" s="616" customFormat="1" ht="15">
      <c r="A23" s="619">
        <v>9</v>
      </c>
      <c r="B23" s="700"/>
      <c r="C23" s="1773"/>
      <c r="D23" s="1771"/>
      <c r="E23" s="1782">
        <v>0.4</v>
      </c>
      <c r="F23" s="1773"/>
      <c r="G23" s="619"/>
      <c r="H23" s="1773"/>
      <c r="I23" s="1912"/>
      <c r="J23" s="1696"/>
      <c r="K23" s="1773"/>
      <c r="L23" s="1773"/>
      <c r="M23" s="1929">
        <v>0</v>
      </c>
      <c r="N23" s="1773"/>
      <c r="O23" s="1773"/>
      <c r="P23" s="1773"/>
      <c r="Q23" s="1912"/>
    </row>
    <row r="24" spans="1:17" s="616" customFormat="1" ht="15">
      <c r="A24" s="619">
        <v>10</v>
      </c>
      <c r="B24" s="700"/>
      <c r="C24" s="1773"/>
      <c r="D24" s="1771"/>
      <c r="E24" s="1782">
        <v>0.24</v>
      </c>
      <c r="F24" s="1773"/>
      <c r="G24" s="619"/>
      <c r="H24" s="1773"/>
      <c r="I24" s="1912"/>
      <c r="J24" s="1696"/>
      <c r="K24" s="1773"/>
      <c r="L24" s="1773"/>
      <c r="M24" s="1928">
        <v>0</v>
      </c>
      <c r="N24" s="1773"/>
      <c r="O24" s="1773"/>
      <c r="P24" s="1773"/>
      <c r="Q24" s="1912"/>
    </row>
    <row r="25" spans="1:17" s="616" customFormat="1" ht="15">
      <c r="A25" s="619">
        <v>11</v>
      </c>
      <c r="B25" s="700"/>
      <c r="C25" s="1773"/>
      <c r="D25" s="1771"/>
      <c r="E25" s="1782">
        <v>0.26</v>
      </c>
      <c r="F25" s="1773"/>
      <c r="G25" s="619"/>
      <c r="H25" s="1773"/>
      <c r="I25" s="1912"/>
      <c r="J25" s="1696"/>
      <c r="K25" s="1773"/>
      <c r="L25" s="1773"/>
      <c r="M25" s="1928">
        <v>0</v>
      </c>
      <c r="N25" s="1773"/>
      <c r="O25" s="1773"/>
      <c r="P25" s="1773"/>
      <c r="Q25" s="1912"/>
    </row>
    <row r="26" spans="1:17" s="616" customFormat="1" ht="15">
      <c r="A26" s="619">
        <v>12</v>
      </c>
      <c r="B26" s="700"/>
      <c r="C26" s="1773"/>
      <c r="D26" s="1771"/>
      <c r="E26" s="1782">
        <v>0.34</v>
      </c>
      <c r="F26" s="1773"/>
      <c r="G26" s="619"/>
      <c r="H26" s="1773"/>
      <c r="I26" s="1912"/>
      <c r="J26" s="1696"/>
      <c r="K26" s="1773"/>
      <c r="L26" s="1773"/>
      <c r="M26" s="1928">
        <v>0.02</v>
      </c>
      <c r="N26" s="1773"/>
      <c r="O26" s="1773"/>
      <c r="P26" s="1773"/>
      <c r="Q26" s="1912"/>
    </row>
    <row r="27" spans="1:17" s="616" customFormat="1" ht="15">
      <c r="A27" s="619">
        <v>13</v>
      </c>
      <c r="B27" s="700"/>
      <c r="C27" s="1773"/>
      <c r="D27" s="1771"/>
      <c r="E27" s="1782">
        <v>0.3</v>
      </c>
      <c r="F27" s="1773"/>
      <c r="G27" s="619"/>
      <c r="H27" s="1773"/>
      <c r="I27" s="1912"/>
      <c r="J27" s="1696"/>
      <c r="K27" s="1773"/>
      <c r="L27" s="1773"/>
      <c r="M27" s="1928">
        <v>0</v>
      </c>
      <c r="N27" s="1773"/>
      <c r="O27" s="1773"/>
      <c r="P27" s="1773"/>
      <c r="Q27" s="1912"/>
    </row>
    <row r="28" spans="1:17" s="616" customFormat="1" ht="15">
      <c r="A28" s="619">
        <v>14</v>
      </c>
      <c r="B28" s="700"/>
      <c r="C28" s="1773"/>
      <c r="D28" s="1771"/>
      <c r="E28" s="1782">
        <v>0.38</v>
      </c>
      <c r="F28" s="1773"/>
      <c r="G28" s="619"/>
      <c r="H28" s="1773"/>
      <c r="I28" s="1912"/>
      <c r="J28" s="1696"/>
      <c r="K28" s="1773"/>
      <c r="L28" s="1773"/>
      <c r="M28" s="1928">
        <v>0</v>
      </c>
      <c r="N28" s="1773"/>
      <c r="O28" s="1773"/>
      <c r="P28" s="1773"/>
      <c r="Q28" s="1912"/>
    </row>
    <row r="29" spans="1:17" s="616" customFormat="1" ht="15">
      <c r="A29" s="619">
        <v>15</v>
      </c>
      <c r="B29" s="700"/>
      <c r="C29" s="1773"/>
      <c r="D29" s="1771"/>
      <c r="E29" s="1782">
        <v>0.36</v>
      </c>
      <c r="F29" s="1773"/>
      <c r="G29" s="619"/>
      <c r="H29" s="1773"/>
      <c r="I29" s="1912"/>
      <c r="J29" s="1696"/>
      <c r="K29" s="1773"/>
      <c r="L29" s="1773"/>
      <c r="M29" s="1928">
        <v>0</v>
      </c>
      <c r="N29" s="1773"/>
      <c r="O29" s="1773"/>
      <c r="P29" s="1773"/>
      <c r="Q29" s="1912"/>
    </row>
    <row r="30" spans="1:17" s="616" customFormat="1" ht="15">
      <c r="A30" s="619">
        <v>16</v>
      </c>
      <c r="B30" s="700"/>
      <c r="C30" s="1773"/>
      <c r="D30" s="1771"/>
      <c r="E30" s="1782">
        <v>0.46</v>
      </c>
      <c r="F30" s="1773"/>
      <c r="G30" s="619"/>
      <c r="H30" s="1773"/>
      <c r="I30" s="1912"/>
      <c r="J30" s="1696"/>
      <c r="K30" s="1773"/>
      <c r="L30" s="1773"/>
      <c r="M30" s="1929">
        <v>0</v>
      </c>
      <c r="N30" s="1773"/>
      <c r="O30" s="1773"/>
      <c r="P30" s="1773"/>
      <c r="Q30" s="1912"/>
    </row>
    <row r="31" spans="1:17" s="620" customFormat="1" ht="15">
      <c r="A31" s="619">
        <v>17</v>
      </c>
      <c r="B31" s="700"/>
      <c r="C31" s="1773"/>
      <c r="D31" s="1771"/>
      <c r="E31" s="1782">
        <v>1.24</v>
      </c>
      <c r="F31" s="1773"/>
      <c r="G31" s="619"/>
      <c r="H31" s="1773"/>
      <c r="I31" s="1912"/>
      <c r="J31" s="1696"/>
      <c r="K31" s="1773"/>
      <c r="L31" s="1773"/>
      <c r="M31" s="1929">
        <v>0</v>
      </c>
      <c r="N31" s="1773"/>
      <c r="O31" s="1773"/>
      <c r="P31" s="1773"/>
      <c r="Q31" s="1912"/>
    </row>
    <row r="32" spans="1:17" s="620" customFormat="1" ht="15">
      <c r="A32" s="619">
        <v>18</v>
      </c>
      <c r="B32" s="700"/>
      <c r="C32" s="1773"/>
      <c r="D32" s="1771"/>
      <c r="E32" s="1782">
        <v>0.3</v>
      </c>
      <c r="F32" s="1773"/>
      <c r="G32" s="619"/>
      <c r="H32" s="1773"/>
      <c r="I32" s="1912"/>
      <c r="J32" s="1696"/>
      <c r="K32" s="1773"/>
      <c r="L32" s="1773"/>
      <c r="M32" s="1929">
        <v>0</v>
      </c>
      <c r="N32" s="1773"/>
      <c r="O32" s="1773"/>
      <c r="P32" s="1773"/>
      <c r="Q32" s="1912"/>
    </row>
    <row r="33" spans="1:33" s="620" customFormat="1" ht="15">
      <c r="A33" s="619">
        <v>19</v>
      </c>
      <c r="B33" s="700"/>
      <c r="C33" s="1773"/>
      <c r="D33" s="1771"/>
      <c r="E33" s="1782">
        <v>1.18</v>
      </c>
      <c r="F33" s="1773"/>
      <c r="G33" s="619"/>
      <c r="H33" s="1773"/>
      <c r="I33" s="1912"/>
      <c r="J33" s="1696"/>
      <c r="K33" s="1773"/>
      <c r="L33" s="1773"/>
      <c r="M33" s="1929">
        <v>0</v>
      </c>
      <c r="N33" s="1773"/>
      <c r="O33" s="1773"/>
      <c r="P33" s="1773"/>
      <c r="Q33" s="1912"/>
    </row>
    <row r="34" spans="1:33" s="620" customFormat="1" ht="15">
      <c r="A34" s="619">
        <v>20</v>
      </c>
      <c r="B34" s="700"/>
      <c r="C34" s="1773"/>
      <c r="D34" s="1771"/>
      <c r="E34" s="1782">
        <v>1.68</v>
      </c>
      <c r="F34" s="1773"/>
      <c r="G34" s="619"/>
      <c r="H34" s="1773"/>
      <c r="I34" s="1912"/>
      <c r="J34" s="1696"/>
      <c r="K34" s="1773"/>
      <c r="L34" s="1773"/>
      <c r="M34" s="1929">
        <v>0</v>
      </c>
      <c r="N34" s="1773"/>
      <c r="O34" s="1773"/>
      <c r="P34" s="1773"/>
      <c r="Q34" s="1912"/>
    </row>
    <row r="35" spans="1:33" s="620" customFormat="1" ht="15">
      <c r="A35" s="619">
        <v>21</v>
      </c>
      <c r="B35" s="700"/>
      <c r="C35" s="1773"/>
      <c r="D35" s="1771"/>
      <c r="E35" s="1782">
        <v>1.52</v>
      </c>
      <c r="F35" s="1773"/>
      <c r="G35" s="619"/>
      <c r="H35" s="1773"/>
      <c r="I35" s="1912"/>
      <c r="J35" s="1696"/>
      <c r="K35" s="1773"/>
      <c r="L35" s="1773"/>
      <c r="M35" s="1929">
        <v>0</v>
      </c>
      <c r="N35" s="1773"/>
      <c r="O35" s="1773"/>
      <c r="P35" s="1773"/>
      <c r="Q35" s="1912"/>
    </row>
    <row r="36" spans="1:33" s="620" customFormat="1" ht="15">
      <c r="A36" s="619">
        <v>22</v>
      </c>
      <c r="B36" s="700"/>
      <c r="C36" s="1773"/>
      <c r="D36" s="1771"/>
      <c r="E36" s="1782">
        <v>0.62</v>
      </c>
      <c r="F36" s="1773"/>
      <c r="G36" s="619"/>
      <c r="H36" s="1773"/>
      <c r="I36" s="1912"/>
      <c r="J36" s="1696"/>
      <c r="K36" s="1773"/>
      <c r="L36" s="1773"/>
      <c r="M36" s="1929">
        <v>0</v>
      </c>
      <c r="N36" s="1773"/>
      <c r="O36" s="1773"/>
      <c r="P36" s="1773"/>
      <c r="Q36" s="1912"/>
    </row>
    <row r="37" spans="1:33" s="620" customFormat="1" ht="15">
      <c r="A37" s="619">
        <v>23</v>
      </c>
      <c r="B37" s="700"/>
      <c r="C37" s="1773"/>
      <c r="D37" s="1773"/>
      <c r="E37" s="1782">
        <v>4.8600000000000003</v>
      </c>
      <c r="F37" s="1773"/>
      <c r="G37" s="1773"/>
      <c r="H37" s="1773"/>
      <c r="I37" s="1912"/>
      <c r="J37" s="1696"/>
      <c r="K37" s="1773"/>
      <c r="L37" s="1773"/>
      <c r="M37" s="1929">
        <v>4.5199999999999996</v>
      </c>
      <c r="N37" s="1773"/>
      <c r="O37" s="1773"/>
      <c r="P37" s="1773"/>
      <c r="Q37" s="1912"/>
    </row>
    <row r="38" spans="1:33" s="620" customFormat="1" ht="15">
      <c r="A38" s="619" t="s">
        <v>19</v>
      </c>
      <c r="B38" s="619"/>
      <c r="C38" s="1773"/>
      <c r="D38" s="1773"/>
      <c r="E38" s="1774">
        <f>SUM(E14:E37)</f>
        <v>71.099999999999994</v>
      </c>
      <c r="F38" s="1773"/>
      <c r="G38" s="1773"/>
      <c r="H38" s="1773"/>
      <c r="I38" s="1774">
        <f>SUM(I14:I37)</f>
        <v>0</v>
      </c>
      <c r="J38" s="1773"/>
      <c r="K38" s="1773"/>
      <c r="L38" s="1773"/>
      <c r="M38" s="1774">
        <f>SUM(M14:M37)</f>
        <v>52.319999999999993</v>
      </c>
      <c r="N38" s="1773"/>
      <c r="O38" s="1773"/>
      <c r="P38" s="1773"/>
      <c r="Q38" s="1774">
        <f>SUM(Q14:Q37)</f>
        <v>0</v>
      </c>
    </row>
    <row r="39" spans="1:33" s="609" customFormat="1" ht="12.75" customHeight="1">
      <c r="A39" s="609" t="s">
        <v>20</v>
      </c>
      <c r="R39" s="939"/>
      <c r="S39" s="939"/>
      <c r="T39" s="939"/>
      <c r="U39" s="939"/>
      <c r="V39" s="939"/>
      <c r="W39" s="939"/>
      <c r="X39" s="939"/>
      <c r="Y39" s="939"/>
      <c r="Z39" s="939"/>
      <c r="AA39" s="939"/>
      <c r="AB39" s="939"/>
      <c r="AC39" s="939"/>
      <c r="AD39" s="939"/>
      <c r="AE39" s="939"/>
      <c r="AF39" s="939"/>
      <c r="AG39" s="939"/>
    </row>
    <row r="40" spans="1:33" s="609" customFormat="1" ht="12.75" customHeight="1">
      <c r="A40" s="609" t="s">
        <v>21</v>
      </c>
      <c r="R40" s="939"/>
      <c r="S40" s="939"/>
      <c r="T40" s="939"/>
      <c r="U40" s="939"/>
      <c r="V40" s="939"/>
      <c r="W40" s="939"/>
      <c r="X40" s="939"/>
      <c r="Y40" s="939"/>
      <c r="Z40" s="939"/>
      <c r="AA40" s="939"/>
      <c r="AB40" s="939"/>
      <c r="AC40" s="939"/>
      <c r="AD40" s="939"/>
      <c r="AE40" s="939"/>
      <c r="AF40" s="939"/>
      <c r="AG40" s="939"/>
    </row>
    <row r="41" spans="1:33">
      <c r="A41" s="609" t="s">
        <v>563</v>
      </c>
      <c r="K41" s="609"/>
      <c r="L41" s="609"/>
      <c r="M41" s="609"/>
      <c r="N41" s="609"/>
      <c r="O41" s="609"/>
      <c r="P41" s="609"/>
      <c r="Q41" s="609"/>
      <c r="R41" s="940"/>
      <c r="S41" s="940"/>
      <c r="T41" s="940"/>
      <c r="U41" s="940"/>
      <c r="V41" s="940"/>
      <c r="W41" s="940"/>
      <c r="X41" s="940"/>
      <c r="Y41" s="940"/>
      <c r="Z41" s="940"/>
      <c r="AA41" s="940"/>
      <c r="AB41" s="940"/>
      <c r="AC41" s="940"/>
      <c r="AD41" s="940"/>
      <c r="AE41" s="940"/>
      <c r="AF41" s="940"/>
      <c r="AG41" s="940"/>
    </row>
    <row r="42" spans="1:33">
      <c r="A42" s="609" t="s">
        <v>23</v>
      </c>
      <c r="R42" s="940"/>
      <c r="S42" s="940"/>
      <c r="T42" s="940"/>
      <c r="U42" s="940"/>
      <c r="V42" s="940"/>
      <c r="W42" s="940"/>
      <c r="X42" s="940"/>
      <c r="Y42" s="940"/>
      <c r="Z42" s="940"/>
      <c r="AA42" s="940"/>
      <c r="AB42" s="940"/>
      <c r="AC42" s="940"/>
      <c r="AD42" s="940"/>
      <c r="AE42" s="940"/>
      <c r="AF42" s="940"/>
      <c r="AG42" s="940"/>
    </row>
    <row r="43" spans="1:33">
      <c r="R43" s="940"/>
      <c r="S43" s="940"/>
      <c r="T43" s="940"/>
      <c r="U43" s="940"/>
      <c r="V43" s="940"/>
      <c r="W43" s="940"/>
      <c r="X43" s="940"/>
      <c r="Y43" s="940"/>
      <c r="Z43" s="940"/>
      <c r="AA43" s="940"/>
      <c r="AB43" s="940"/>
      <c r="AC43" s="940"/>
      <c r="AD43" s="940"/>
      <c r="AE43" s="940"/>
      <c r="AF43" s="940"/>
      <c r="AG43" s="940"/>
    </row>
  </sheetData>
  <mergeCells count="18"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A6:Q6"/>
    <mergeCell ref="B1:F1"/>
    <mergeCell ref="B2:F2"/>
    <mergeCell ref="M2:Q2"/>
    <mergeCell ref="B4:C4"/>
    <mergeCell ref="B5:C5"/>
  </mergeCells>
  <pageMargins left="0.39370078740157483" right="0.33" top="0.19685039370078741" bottom="0.19685039370078741" header="0.51181102362204722" footer="0.51181102362204722"/>
  <pageSetup paperSize="9" orientation="landscape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4">
    <tabColor rgb="FF92D050"/>
  </sheetPr>
  <dimension ref="A1:AG43"/>
  <sheetViews>
    <sheetView zoomScale="85" zoomScaleNormal="85" workbookViewId="0">
      <selection activeCell="V37" sqref="V37"/>
    </sheetView>
  </sheetViews>
  <sheetFormatPr defaultColWidth="9.140625" defaultRowHeight="12.75"/>
  <cols>
    <col min="1" max="1" width="5.42578125" style="634" customWidth="1"/>
    <col min="2" max="3" width="11.28515625" style="634" customWidth="1"/>
    <col min="4" max="4" width="11.28515625" style="634" hidden="1" customWidth="1"/>
    <col min="5" max="7" width="11.28515625" style="634" customWidth="1"/>
    <col min="8" max="8" width="11.28515625" style="634" hidden="1" customWidth="1"/>
    <col min="9" max="11" width="11.28515625" style="634" customWidth="1"/>
    <col min="12" max="12" width="11.28515625" style="634" hidden="1" customWidth="1"/>
    <col min="13" max="15" width="11.28515625" style="634" customWidth="1"/>
    <col min="16" max="16" width="11.28515625" style="634" hidden="1" customWidth="1"/>
    <col min="17" max="17" width="11.28515625" style="634" customWidth="1"/>
    <col min="18" max="16384" width="9.140625" style="634"/>
  </cols>
  <sheetData>
    <row r="1" spans="1:33" s="622" customFormat="1" ht="18.75" customHeight="1">
      <c r="B1" s="2974" t="s">
        <v>405</v>
      </c>
      <c r="C1" s="2083"/>
      <c r="D1" s="2083"/>
      <c r="E1" s="2083"/>
      <c r="F1" s="2083"/>
      <c r="J1" s="799" t="s">
        <v>171</v>
      </c>
      <c r="K1" s="2979" t="s">
        <v>295</v>
      </c>
      <c r="L1" s="2979"/>
      <c r="M1" s="2979"/>
      <c r="N1" s="2979"/>
      <c r="O1" s="2979"/>
      <c r="P1" s="2979"/>
      <c r="Q1" s="2979"/>
      <c r="R1" s="804"/>
      <c r="S1" s="937"/>
      <c r="T1" s="937"/>
      <c r="U1" s="937"/>
      <c r="V1" s="937"/>
      <c r="W1" s="937"/>
      <c r="X1" s="937"/>
      <c r="Y1" s="937"/>
      <c r="Z1" s="937"/>
      <c r="AA1" s="937"/>
      <c r="AB1" s="937"/>
      <c r="AC1" s="937"/>
      <c r="AD1" s="937"/>
      <c r="AE1" s="937"/>
      <c r="AF1" s="937"/>
      <c r="AG1" s="937"/>
    </row>
    <row r="2" spans="1:33" s="622" customFormat="1" ht="10.5" customHeight="1">
      <c r="B2" s="2975" t="s">
        <v>1</v>
      </c>
      <c r="C2" s="2090"/>
      <c r="D2" s="2090"/>
      <c r="E2" s="2090"/>
      <c r="F2" s="2090"/>
      <c r="K2" s="937"/>
      <c r="L2" s="937"/>
      <c r="M2" s="937"/>
      <c r="N2" s="1043" t="s">
        <v>2</v>
      </c>
      <c r="O2" s="623"/>
      <c r="P2" s="623"/>
      <c r="Q2" s="623"/>
      <c r="R2" s="937"/>
      <c r="S2" s="937"/>
      <c r="T2" s="937"/>
      <c r="U2" s="937"/>
      <c r="V2" s="937"/>
      <c r="W2" s="937"/>
      <c r="X2" s="937"/>
      <c r="Y2" s="937"/>
      <c r="Z2" s="937"/>
      <c r="AA2" s="937"/>
      <c r="AB2" s="937"/>
      <c r="AC2" s="937"/>
      <c r="AD2" s="937"/>
      <c r="AE2" s="937"/>
      <c r="AF2" s="937"/>
      <c r="AG2" s="937"/>
    </row>
    <row r="3" spans="1:33" s="622" customFormat="1" ht="13.5" customHeight="1">
      <c r="B3" s="624" t="s">
        <v>130</v>
      </c>
      <c r="N3" s="622" t="s">
        <v>3</v>
      </c>
      <c r="R3" s="937"/>
      <c r="S3" s="937"/>
      <c r="T3" s="937"/>
      <c r="U3" s="937"/>
      <c r="V3" s="937"/>
      <c r="W3" s="937"/>
      <c r="X3" s="937"/>
      <c r="Y3" s="937"/>
      <c r="Z3" s="937"/>
      <c r="AA3" s="937"/>
      <c r="AB3" s="937"/>
      <c r="AC3" s="937"/>
      <c r="AD3" s="937"/>
      <c r="AE3" s="937"/>
      <c r="AF3" s="937"/>
      <c r="AG3" s="937"/>
    </row>
    <row r="4" spans="1:33" s="622" customFormat="1" ht="15" customHeight="1">
      <c r="B4" s="2978" t="s">
        <v>4</v>
      </c>
      <c r="C4" s="2083"/>
      <c r="D4" s="625"/>
      <c r="E4" s="937"/>
      <c r="F4" s="937"/>
      <c r="G4" s="937"/>
      <c r="H4" s="937"/>
      <c r="I4" s="917" t="s">
        <v>5</v>
      </c>
      <c r="J4" s="623"/>
      <c r="K4" s="623"/>
      <c r="L4" s="623"/>
      <c r="N4" s="2980" t="s">
        <v>134</v>
      </c>
      <c r="O4" s="2933"/>
      <c r="P4" s="2933"/>
      <c r="Q4" s="2933"/>
      <c r="R4" s="937"/>
      <c r="S4" s="937"/>
      <c r="T4" s="937"/>
      <c r="U4" s="937"/>
      <c r="V4" s="937"/>
      <c r="W4" s="937"/>
      <c r="X4" s="937"/>
      <c r="Y4" s="937"/>
      <c r="Z4" s="937"/>
      <c r="AA4" s="937"/>
      <c r="AB4" s="937"/>
      <c r="AC4" s="937"/>
      <c r="AD4" s="937"/>
      <c r="AE4" s="937"/>
      <c r="AF4" s="937"/>
      <c r="AG4" s="937"/>
    </row>
    <row r="5" spans="1:33" s="622" customFormat="1" ht="9.75" customHeight="1">
      <c r="B5" s="2977" t="s">
        <v>7</v>
      </c>
      <c r="C5" s="2081"/>
      <c r="D5" s="623"/>
      <c r="E5" s="623"/>
      <c r="R5" s="937"/>
      <c r="S5" s="937"/>
      <c r="T5" s="937"/>
      <c r="U5" s="937"/>
      <c r="V5" s="937"/>
      <c r="W5" s="937"/>
      <c r="X5" s="937"/>
      <c r="Y5" s="937"/>
      <c r="Z5" s="937"/>
      <c r="AA5" s="937"/>
      <c r="AB5" s="937"/>
      <c r="AC5" s="937"/>
      <c r="AD5" s="937"/>
      <c r="AE5" s="937"/>
      <c r="AF5" s="937"/>
      <c r="AG5" s="937"/>
    </row>
    <row r="6" spans="1:33" s="622" customFormat="1" ht="12" customHeight="1">
      <c r="A6" s="2976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37"/>
      <c r="S6" s="937"/>
      <c r="T6" s="937"/>
      <c r="U6" s="937"/>
      <c r="V6" s="937"/>
      <c r="W6" s="937"/>
      <c r="X6" s="937"/>
      <c r="Y6" s="937"/>
      <c r="Z6" s="937"/>
      <c r="AA6" s="937"/>
      <c r="AB6" s="937"/>
      <c r="AC6" s="937"/>
      <c r="AD6" s="937"/>
      <c r="AE6" s="937"/>
      <c r="AF6" s="937"/>
      <c r="AG6" s="937"/>
    </row>
    <row r="7" spans="1:33" s="622" customFormat="1" ht="15.75">
      <c r="A7" s="2987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37"/>
      <c r="S7" s="937"/>
      <c r="T7" s="937"/>
      <c r="U7" s="937"/>
      <c r="V7" s="937"/>
      <c r="W7" s="937"/>
      <c r="X7" s="937"/>
      <c r="Y7" s="937"/>
      <c r="Z7" s="937"/>
      <c r="AA7" s="937"/>
      <c r="AB7" s="937"/>
      <c r="AC7" s="937"/>
      <c r="AD7" s="937"/>
      <c r="AE7" s="937"/>
      <c r="AF7" s="937"/>
      <c r="AG7" s="937"/>
    </row>
    <row r="8" spans="1:33" s="622" customFormat="1" ht="9" customHeight="1">
      <c r="A8" s="1268" t="s">
        <v>363</v>
      </c>
      <c r="B8" s="1274"/>
      <c r="R8" s="937"/>
      <c r="S8" s="937"/>
      <c r="T8" s="937"/>
      <c r="U8" s="937"/>
      <c r="V8" s="937"/>
      <c r="W8" s="937"/>
      <c r="X8" s="937"/>
      <c r="Y8" s="937"/>
      <c r="Z8" s="937"/>
      <c r="AA8" s="937"/>
      <c r="AB8" s="937"/>
      <c r="AC8" s="937"/>
      <c r="AD8" s="937"/>
      <c r="AE8" s="937"/>
      <c r="AF8" s="937"/>
      <c r="AG8" s="937"/>
    </row>
    <row r="9" spans="1:33" s="622" customFormat="1">
      <c r="A9" s="2984" t="s">
        <v>9</v>
      </c>
      <c r="B9" s="2988" t="s">
        <v>10</v>
      </c>
      <c r="C9" s="2989"/>
      <c r="D9" s="2989"/>
      <c r="E9" s="2989"/>
      <c r="F9" s="2989"/>
      <c r="G9" s="2989"/>
      <c r="H9" s="2989"/>
      <c r="I9" s="2990"/>
      <c r="J9" s="2988" t="s">
        <v>11</v>
      </c>
      <c r="K9" s="2989"/>
      <c r="L9" s="2989"/>
      <c r="M9" s="2989"/>
      <c r="N9" s="2989"/>
      <c r="O9" s="2989"/>
      <c r="P9" s="2989"/>
      <c r="Q9" s="2990"/>
      <c r="R9" s="937"/>
      <c r="S9" s="937"/>
      <c r="T9" s="937"/>
      <c r="U9" s="937"/>
      <c r="V9" s="937"/>
      <c r="W9" s="937"/>
      <c r="X9" s="937"/>
      <c r="Y9" s="937"/>
      <c r="Z9" s="937"/>
      <c r="AA9" s="937"/>
      <c r="AB9" s="937"/>
      <c r="AC9" s="937"/>
      <c r="AD9" s="937"/>
      <c r="AE9" s="937"/>
      <c r="AF9" s="937"/>
      <c r="AG9" s="937"/>
    </row>
    <row r="10" spans="1:33" s="622" customFormat="1">
      <c r="A10" s="2985"/>
      <c r="B10" s="2981" t="s">
        <v>264</v>
      </c>
      <c r="C10" s="2982"/>
      <c r="D10" s="2982"/>
      <c r="E10" s="2983"/>
      <c r="F10" s="2981"/>
      <c r="G10" s="2097"/>
      <c r="H10" s="2097"/>
      <c r="I10" s="2098"/>
      <c r="J10" s="2981" t="s">
        <v>264</v>
      </c>
      <c r="K10" s="2982"/>
      <c r="L10" s="2982"/>
      <c r="M10" s="2983"/>
      <c r="N10" s="2981"/>
      <c r="O10" s="2982"/>
      <c r="P10" s="2982"/>
      <c r="Q10" s="2983"/>
      <c r="R10" s="937"/>
      <c r="S10" s="937"/>
      <c r="T10" s="937"/>
      <c r="U10" s="937"/>
      <c r="V10" s="937"/>
      <c r="W10" s="937"/>
      <c r="X10" s="937"/>
      <c r="Y10" s="937"/>
      <c r="Z10" s="937"/>
      <c r="AA10" s="937"/>
      <c r="AB10" s="937"/>
      <c r="AC10" s="937"/>
      <c r="AD10" s="937"/>
      <c r="AE10" s="937"/>
      <c r="AF10" s="937"/>
      <c r="AG10" s="937"/>
    </row>
    <row r="11" spans="1:33" s="622" customFormat="1">
      <c r="A11" s="2985"/>
      <c r="B11" s="2981" t="s">
        <v>14</v>
      </c>
      <c r="C11" s="2982"/>
      <c r="E11" s="627">
        <v>2400</v>
      </c>
      <c r="F11" s="2981" t="s">
        <v>14</v>
      </c>
      <c r="G11" s="2982"/>
      <c r="H11" s="626"/>
      <c r="I11" s="627">
        <v>0</v>
      </c>
      <c r="J11" s="2981" t="s">
        <v>14</v>
      </c>
      <c r="K11" s="2982"/>
      <c r="L11" s="626"/>
      <c r="M11" s="627">
        <v>2400</v>
      </c>
      <c r="N11" s="2981" t="s">
        <v>14</v>
      </c>
      <c r="O11" s="2982"/>
      <c r="P11" s="626"/>
      <c r="Q11" s="627">
        <v>0</v>
      </c>
      <c r="R11" s="937"/>
      <c r="S11" s="937"/>
      <c r="T11" s="937"/>
      <c r="U11" s="937"/>
      <c r="V11" s="937"/>
      <c r="W11" s="937"/>
      <c r="X11" s="937"/>
      <c r="Y11" s="937"/>
      <c r="Z11" s="937"/>
      <c r="AA11" s="937"/>
      <c r="AB11" s="937"/>
      <c r="AC11" s="937"/>
      <c r="AD11" s="937"/>
      <c r="AE11" s="937"/>
      <c r="AF11" s="937"/>
      <c r="AG11" s="937"/>
    </row>
    <row r="12" spans="1:33" s="629" customFormat="1" ht="35.25" customHeight="1">
      <c r="A12" s="2986"/>
      <c r="B12" s="628" t="s">
        <v>16</v>
      </c>
      <c r="C12" s="628" t="s">
        <v>17</v>
      </c>
      <c r="D12" s="628"/>
      <c r="E12" s="628" t="s">
        <v>18</v>
      </c>
      <c r="F12" s="628" t="s">
        <v>16</v>
      </c>
      <c r="G12" s="628" t="s">
        <v>17</v>
      </c>
      <c r="H12" s="628"/>
      <c r="I12" s="628" t="s">
        <v>18</v>
      </c>
      <c r="J12" s="628" t="s">
        <v>16</v>
      </c>
      <c r="K12" s="628" t="s">
        <v>17</v>
      </c>
      <c r="L12" s="628"/>
      <c r="M12" s="628" t="s">
        <v>18</v>
      </c>
      <c r="N12" s="628" t="s">
        <v>16</v>
      </c>
      <c r="O12" s="628" t="s">
        <v>17</v>
      </c>
      <c r="P12" s="628"/>
      <c r="Q12" s="628" t="s">
        <v>18</v>
      </c>
    </row>
    <row r="13" spans="1:33" s="631" customFormat="1" ht="11.25">
      <c r="A13" s="630">
        <v>1</v>
      </c>
      <c r="B13" s="630">
        <v>2</v>
      </c>
      <c r="C13" s="630">
        <v>3</v>
      </c>
      <c r="D13" s="630"/>
      <c r="E13" s="630">
        <v>4</v>
      </c>
      <c r="F13" s="630">
        <v>5</v>
      </c>
      <c r="G13" s="630">
        <v>6</v>
      </c>
      <c r="H13" s="630"/>
      <c r="I13" s="630">
        <v>7</v>
      </c>
      <c r="J13" s="630">
        <v>8</v>
      </c>
      <c r="K13" s="630">
        <v>9</v>
      </c>
      <c r="L13" s="630"/>
      <c r="M13" s="630">
        <v>10</v>
      </c>
      <c r="N13" s="630">
        <v>11</v>
      </c>
      <c r="O13" s="630">
        <v>12</v>
      </c>
      <c r="P13" s="630"/>
      <c r="Q13" s="630">
        <v>13</v>
      </c>
    </row>
    <row r="14" spans="1:33" s="629" customFormat="1" ht="14.25">
      <c r="A14" s="632">
        <v>0</v>
      </c>
      <c r="B14" s="632"/>
      <c r="C14" s="632"/>
      <c r="D14" s="632"/>
      <c r="E14" s="1781">
        <v>3.5999999999999996</v>
      </c>
      <c r="F14" s="632"/>
      <c r="G14" s="632"/>
      <c r="H14" s="632"/>
      <c r="I14" s="922"/>
      <c r="J14" s="632"/>
      <c r="K14" s="632"/>
      <c r="L14" s="632"/>
      <c r="M14" s="1781">
        <v>3.5999999999999996</v>
      </c>
      <c r="N14" s="632"/>
      <c r="O14" s="632"/>
      <c r="P14" s="632"/>
      <c r="Q14" s="922"/>
    </row>
    <row r="15" spans="1:33" s="1333" customFormat="1" ht="15">
      <c r="A15" s="1331">
        <v>1</v>
      </c>
      <c r="B15" s="632"/>
      <c r="C15" s="1739"/>
      <c r="D15" s="632"/>
      <c r="E15" s="1781">
        <v>3.5999999999999996</v>
      </c>
      <c r="F15" s="1739"/>
      <c r="G15" s="632"/>
      <c r="H15" s="1739"/>
      <c r="I15" s="1740"/>
      <c r="J15" s="1739"/>
      <c r="K15" s="1739"/>
      <c r="L15" s="1739"/>
      <c r="M15" s="1781">
        <v>3.5999999999999996</v>
      </c>
      <c r="N15" s="1331"/>
      <c r="O15" s="1331"/>
      <c r="P15" s="1331"/>
      <c r="Q15" s="1332"/>
    </row>
    <row r="16" spans="1:33" s="629" customFormat="1" ht="15">
      <c r="A16" s="632">
        <v>2</v>
      </c>
      <c r="B16" s="632"/>
      <c r="C16" s="1739"/>
      <c r="D16" s="632"/>
      <c r="E16" s="1781">
        <v>3.9599999999999995</v>
      </c>
      <c r="F16" s="1739"/>
      <c r="G16" s="632"/>
      <c r="H16" s="1739"/>
      <c r="I16" s="1740"/>
      <c r="J16" s="1739"/>
      <c r="K16" s="1739"/>
      <c r="L16" s="1739"/>
      <c r="M16" s="1781">
        <v>3.2399999999999998</v>
      </c>
      <c r="N16" s="632"/>
      <c r="O16" s="632"/>
      <c r="P16" s="632"/>
      <c r="Q16" s="1136"/>
    </row>
    <row r="17" spans="1:17" s="629" customFormat="1" ht="15">
      <c r="A17" s="632">
        <v>3</v>
      </c>
      <c r="B17" s="632"/>
      <c r="C17" s="1739"/>
      <c r="D17" s="632"/>
      <c r="E17" s="1781">
        <v>3.2399999999999998</v>
      </c>
      <c r="F17" s="1739"/>
      <c r="G17" s="632"/>
      <c r="H17" s="1739"/>
      <c r="I17" s="1740"/>
      <c r="J17" s="1739"/>
      <c r="K17" s="1739"/>
      <c r="L17" s="1739"/>
      <c r="M17" s="1781">
        <v>2.88</v>
      </c>
      <c r="N17" s="632"/>
      <c r="O17" s="632"/>
      <c r="P17" s="632"/>
      <c r="Q17" s="1136"/>
    </row>
    <row r="18" spans="1:17" s="629" customFormat="1" ht="15">
      <c r="A18" s="632">
        <v>4</v>
      </c>
      <c r="B18" s="632"/>
      <c r="C18" s="1739"/>
      <c r="D18" s="632"/>
      <c r="E18" s="1781">
        <v>3.9599999999999995</v>
      </c>
      <c r="F18" s="1739"/>
      <c r="G18" s="632"/>
      <c r="H18" s="1739"/>
      <c r="I18" s="1740"/>
      <c r="J18" s="1739"/>
      <c r="K18" s="1739"/>
      <c r="L18" s="1739"/>
      <c r="M18" s="1781">
        <v>3.2399999999999998</v>
      </c>
      <c r="N18" s="632"/>
      <c r="O18" s="632"/>
      <c r="P18" s="632"/>
      <c r="Q18" s="1136"/>
    </row>
    <row r="19" spans="1:17" s="629" customFormat="1" ht="15">
      <c r="A19" s="632">
        <v>5</v>
      </c>
      <c r="B19" s="632"/>
      <c r="C19" s="1739"/>
      <c r="D19" s="632"/>
      <c r="E19" s="1781">
        <v>4.3199999999999994</v>
      </c>
      <c r="F19" s="1739"/>
      <c r="G19" s="632"/>
      <c r="H19" s="1739"/>
      <c r="I19" s="1740"/>
      <c r="J19" s="1739"/>
      <c r="K19" s="1739"/>
      <c r="L19" s="1739"/>
      <c r="M19" s="1781">
        <v>3.2399999999999998</v>
      </c>
      <c r="N19" s="632"/>
      <c r="O19" s="632"/>
      <c r="P19" s="632"/>
      <c r="Q19" s="1136"/>
    </row>
    <row r="20" spans="1:17" s="629" customFormat="1" ht="15">
      <c r="A20" s="632">
        <v>6</v>
      </c>
      <c r="B20" s="632"/>
      <c r="C20" s="1739"/>
      <c r="D20" s="632"/>
      <c r="E20" s="1781">
        <v>3.9599999999999995</v>
      </c>
      <c r="F20" s="1739"/>
      <c r="G20" s="632"/>
      <c r="H20" s="1739"/>
      <c r="I20" s="1740"/>
      <c r="J20" s="1739"/>
      <c r="K20" s="1739"/>
      <c r="L20" s="1739"/>
      <c r="M20" s="1781">
        <v>4.3199999999999994</v>
      </c>
      <c r="N20" s="632"/>
      <c r="O20" s="632"/>
      <c r="P20" s="632"/>
      <c r="Q20" s="1136"/>
    </row>
    <row r="21" spans="1:17" s="629" customFormat="1" ht="15">
      <c r="A21" s="632">
        <v>7</v>
      </c>
      <c r="B21" s="632"/>
      <c r="C21" s="1739"/>
      <c r="D21" s="632"/>
      <c r="E21" s="1781">
        <v>7.56</v>
      </c>
      <c r="F21" s="1739"/>
      <c r="G21" s="632"/>
      <c r="H21" s="1739"/>
      <c r="I21" s="1740"/>
      <c r="J21" s="1739"/>
      <c r="K21" s="1739"/>
      <c r="L21" s="1739"/>
      <c r="M21" s="1781">
        <v>5.0399999999999991</v>
      </c>
      <c r="N21" s="632"/>
      <c r="O21" s="632"/>
      <c r="P21" s="632"/>
      <c r="Q21" s="1136"/>
    </row>
    <row r="22" spans="1:17" s="629" customFormat="1" ht="15">
      <c r="A22" s="632">
        <v>8</v>
      </c>
      <c r="B22" s="632"/>
      <c r="C22" s="1739"/>
      <c r="D22" s="632"/>
      <c r="E22" s="1781">
        <v>159.48000000000002</v>
      </c>
      <c r="F22" s="1739"/>
      <c r="G22" s="632"/>
      <c r="H22" s="1739"/>
      <c r="I22" s="1740"/>
      <c r="J22" s="1739"/>
      <c r="K22" s="1739"/>
      <c r="L22" s="1739"/>
      <c r="M22" s="1781">
        <v>248.39999999999998</v>
      </c>
      <c r="N22" s="632"/>
      <c r="O22" s="632"/>
      <c r="P22" s="632"/>
      <c r="Q22" s="1136"/>
    </row>
    <row r="23" spans="1:17" s="629" customFormat="1" ht="15">
      <c r="A23" s="632">
        <v>9</v>
      </c>
      <c r="B23" s="632"/>
      <c r="C23" s="1739"/>
      <c r="D23" s="632"/>
      <c r="E23" s="1781">
        <v>125.28</v>
      </c>
      <c r="F23" s="1739"/>
      <c r="G23" s="632"/>
      <c r="H23" s="1739"/>
      <c r="I23" s="1740"/>
      <c r="J23" s="1739"/>
      <c r="K23" s="1739"/>
      <c r="L23" s="1739"/>
      <c r="M23" s="1781">
        <v>223.92000000000002</v>
      </c>
      <c r="N23" s="632"/>
      <c r="O23" s="632"/>
      <c r="P23" s="632"/>
      <c r="Q23" s="1136"/>
    </row>
    <row r="24" spans="1:17" s="629" customFormat="1" ht="15">
      <c r="A24" s="632">
        <v>10</v>
      </c>
      <c r="B24" s="632"/>
      <c r="C24" s="1739"/>
      <c r="D24" s="632"/>
      <c r="E24" s="1781">
        <v>133.56</v>
      </c>
      <c r="F24" s="1739"/>
      <c r="G24" s="632"/>
      <c r="H24" s="1739"/>
      <c r="I24" s="1740"/>
      <c r="J24" s="1739"/>
      <c r="K24" s="1739"/>
      <c r="L24" s="1739"/>
      <c r="M24" s="1781">
        <v>210.23999999999998</v>
      </c>
      <c r="N24" s="632"/>
      <c r="O24" s="632"/>
      <c r="P24" s="632"/>
      <c r="Q24" s="1136"/>
    </row>
    <row r="25" spans="1:17" s="629" customFormat="1" ht="15">
      <c r="A25" s="632">
        <v>11</v>
      </c>
      <c r="B25" s="632"/>
      <c r="C25" s="1739"/>
      <c r="D25" s="632"/>
      <c r="E25" s="1781">
        <v>200.51999999999998</v>
      </c>
      <c r="F25" s="1739"/>
      <c r="G25" s="632"/>
      <c r="H25" s="1739"/>
      <c r="I25" s="1740"/>
      <c r="J25" s="1739"/>
      <c r="K25" s="1739"/>
      <c r="L25" s="1739"/>
      <c r="M25" s="1781">
        <v>280.44</v>
      </c>
      <c r="N25" s="632"/>
      <c r="O25" s="632"/>
      <c r="P25" s="632"/>
      <c r="Q25" s="1136"/>
    </row>
    <row r="26" spans="1:17" s="629" customFormat="1" ht="15">
      <c r="A26" s="632">
        <v>12</v>
      </c>
      <c r="B26" s="632"/>
      <c r="C26" s="1739"/>
      <c r="D26" s="632"/>
      <c r="E26" s="1781">
        <v>82.08</v>
      </c>
      <c r="F26" s="1739"/>
      <c r="G26" s="632"/>
      <c r="H26" s="1739"/>
      <c r="I26" s="1740"/>
      <c r="J26" s="1739"/>
      <c r="K26" s="1739"/>
      <c r="L26" s="1739"/>
      <c r="M26" s="1781">
        <v>111.96</v>
      </c>
      <c r="N26" s="632"/>
      <c r="O26" s="632"/>
      <c r="P26" s="632"/>
      <c r="Q26" s="1136"/>
    </row>
    <row r="27" spans="1:17" s="629" customFormat="1" ht="15">
      <c r="A27" s="632">
        <v>13</v>
      </c>
      <c r="B27" s="632"/>
      <c r="C27" s="1739"/>
      <c r="D27" s="632"/>
      <c r="E27" s="1781">
        <v>170.28</v>
      </c>
      <c r="F27" s="1739"/>
      <c r="G27" s="632"/>
      <c r="H27" s="1739"/>
      <c r="I27" s="1740"/>
      <c r="J27" s="1739"/>
      <c r="K27" s="1739"/>
      <c r="L27" s="1739"/>
      <c r="M27" s="1781">
        <v>259.56</v>
      </c>
      <c r="N27" s="632"/>
      <c r="O27" s="632"/>
      <c r="P27" s="632"/>
      <c r="Q27" s="1136"/>
    </row>
    <row r="28" spans="1:17" s="629" customFormat="1" ht="15">
      <c r="A28" s="632">
        <v>14</v>
      </c>
      <c r="B28" s="632"/>
      <c r="C28" s="1739"/>
      <c r="D28" s="632"/>
      <c r="E28" s="1781">
        <v>171.72</v>
      </c>
      <c r="F28" s="1739"/>
      <c r="G28" s="632"/>
      <c r="H28" s="1739"/>
      <c r="I28" s="1740"/>
      <c r="J28" s="1739"/>
      <c r="K28" s="1739"/>
      <c r="L28" s="1739"/>
      <c r="M28" s="1781">
        <v>218.16</v>
      </c>
      <c r="N28" s="632"/>
      <c r="O28" s="632"/>
      <c r="P28" s="632"/>
      <c r="Q28" s="1136"/>
    </row>
    <row r="29" spans="1:17" s="629" customFormat="1" ht="15">
      <c r="A29" s="632">
        <v>15</v>
      </c>
      <c r="B29" s="632"/>
      <c r="C29" s="1739"/>
      <c r="D29" s="632"/>
      <c r="E29" s="1781">
        <v>132.48000000000002</v>
      </c>
      <c r="F29" s="1739"/>
      <c r="G29" s="632"/>
      <c r="H29" s="1739"/>
      <c r="I29" s="1740"/>
      <c r="J29" s="1739"/>
      <c r="K29" s="1739"/>
      <c r="L29" s="1739"/>
      <c r="M29" s="1781">
        <v>166.31999999999996</v>
      </c>
      <c r="N29" s="632"/>
      <c r="O29" s="632"/>
      <c r="P29" s="632"/>
      <c r="Q29" s="1136"/>
    </row>
    <row r="30" spans="1:17" s="629" customFormat="1" ht="15">
      <c r="A30" s="632">
        <v>16</v>
      </c>
      <c r="B30" s="632"/>
      <c r="C30" s="1739"/>
      <c r="D30" s="632"/>
      <c r="E30" s="1781">
        <v>207.72</v>
      </c>
      <c r="F30" s="1739"/>
      <c r="G30" s="632"/>
      <c r="H30" s="1739"/>
      <c r="I30" s="1740"/>
      <c r="J30" s="1739"/>
      <c r="K30" s="1739"/>
      <c r="L30" s="1739"/>
      <c r="M30" s="1781">
        <v>255.24</v>
      </c>
      <c r="N30" s="632"/>
      <c r="O30" s="632"/>
      <c r="P30" s="632"/>
      <c r="Q30" s="1136"/>
    </row>
    <row r="31" spans="1:17" s="633" customFormat="1" ht="15">
      <c r="A31" s="632">
        <v>17</v>
      </c>
      <c r="B31" s="632"/>
      <c r="C31" s="1739"/>
      <c r="D31" s="632"/>
      <c r="E31" s="1781">
        <v>140.4</v>
      </c>
      <c r="F31" s="1739"/>
      <c r="G31" s="632"/>
      <c r="H31" s="1739"/>
      <c r="I31" s="1740"/>
      <c r="J31" s="1739"/>
      <c r="K31" s="1739"/>
      <c r="L31" s="1739"/>
      <c r="M31" s="1781">
        <v>182.16000000000003</v>
      </c>
      <c r="N31" s="632"/>
      <c r="O31" s="632"/>
      <c r="P31" s="632"/>
      <c r="Q31" s="1136"/>
    </row>
    <row r="32" spans="1:17" s="633" customFormat="1" ht="15">
      <c r="A32" s="632">
        <v>18</v>
      </c>
      <c r="B32" s="632"/>
      <c r="C32" s="1739"/>
      <c r="D32" s="632"/>
      <c r="E32" s="1781">
        <v>158.39999999999998</v>
      </c>
      <c r="F32" s="1739"/>
      <c r="G32" s="632"/>
      <c r="H32" s="1739"/>
      <c r="I32" s="1740"/>
      <c r="J32" s="1739"/>
      <c r="K32" s="1739"/>
      <c r="L32" s="1739"/>
      <c r="M32" s="1781">
        <v>218.16000000000003</v>
      </c>
      <c r="N32" s="632"/>
      <c r="O32" s="632"/>
      <c r="P32" s="632"/>
      <c r="Q32" s="1136"/>
    </row>
    <row r="33" spans="1:33" s="633" customFormat="1" ht="15">
      <c r="A33" s="632">
        <v>19</v>
      </c>
      <c r="B33" s="632"/>
      <c r="C33" s="1739"/>
      <c r="D33" s="632"/>
      <c r="E33" s="1781">
        <v>24.840000000000003</v>
      </c>
      <c r="F33" s="1739"/>
      <c r="G33" s="632"/>
      <c r="H33" s="1739"/>
      <c r="I33" s="1740"/>
      <c r="J33" s="1739"/>
      <c r="K33" s="1739"/>
      <c r="L33" s="1739"/>
      <c r="M33" s="1781">
        <v>53.64</v>
      </c>
      <c r="N33" s="632"/>
      <c r="O33" s="632"/>
      <c r="P33" s="632"/>
      <c r="Q33" s="1136"/>
    </row>
    <row r="34" spans="1:33" s="633" customFormat="1" ht="15">
      <c r="A34" s="632">
        <v>20</v>
      </c>
      <c r="B34" s="632"/>
      <c r="C34" s="1739"/>
      <c r="D34" s="632"/>
      <c r="E34" s="1781">
        <v>5.04</v>
      </c>
      <c r="F34" s="1739"/>
      <c r="G34" s="632"/>
      <c r="H34" s="1739"/>
      <c r="I34" s="1740"/>
      <c r="J34" s="1739"/>
      <c r="K34" s="1739"/>
      <c r="L34" s="1739"/>
      <c r="M34" s="1781">
        <v>7.1999999999999993</v>
      </c>
      <c r="N34" s="632"/>
      <c r="O34" s="632"/>
      <c r="P34" s="632"/>
      <c r="Q34" s="1136"/>
    </row>
    <row r="35" spans="1:33" s="633" customFormat="1" ht="15">
      <c r="A35" s="632">
        <v>21</v>
      </c>
      <c r="B35" s="632"/>
      <c r="C35" s="1739"/>
      <c r="D35" s="632"/>
      <c r="E35" s="1781">
        <v>5.4</v>
      </c>
      <c r="F35" s="1739"/>
      <c r="G35" s="632"/>
      <c r="H35" s="1739"/>
      <c r="I35" s="1740"/>
      <c r="J35" s="1739"/>
      <c r="K35" s="1739"/>
      <c r="L35" s="1739"/>
      <c r="M35" s="1781">
        <v>7.1999999999999993</v>
      </c>
      <c r="N35" s="632"/>
      <c r="O35" s="632"/>
      <c r="P35" s="632"/>
      <c r="Q35" s="1136"/>
    </row>
    <row r="36" spans="1:33" s="633" customFormat="1" ht="15">
      <c r="A36" s="632">
        <v>22</v>
      </c>
      <c r="B36" s="632"/>
      <c r="C36" s="1739"/>
      <c r="D36" s="632"/>
      <c r="E36" s="1781">
        <v>5.04</v>
      </c>
      <c r="F36" s="1739"/>
      <c r="G36" s="632"/>
      <c r="H36" s="1739"/>
      <c r="I36" s="1740"/>
      <c r="J36" s="1739"/>
      <c r="K36" s="1739"/>
      <c r="L36" s="1739"/>
      <c r="M36" s="1781">
        <v>7.56</v>
      </c>
      <c r="N36" s="632"/>
      <c r="O36" s="632"/>
      <c r="P36" s="632"/>
      <c r="Q36" s="1136"/>
    </row>
    <row r="37" spans="1:33" s="633" customFormat="1" ht="15">
      <c r="A37" s="632">
        <v>23</v>
      </c>
      <c r="B37" s="632"/>
      <c r="C37" s="1739"/>
      <c r="D37" s="1739"/>
      <c r="E37" s="1781">
        <v>4.3199999999999994</v>
      </c>
      <c r="F37" s="1739"/>
      <c r="G37" s="1739"/>
      <c r="H37" s="1739"/>
      <c r="I37" s="1740"/>
      <c r="J37" s="1739"/>
      <c r="K37" s="1739"/>
      <c r="L37" s="1739"/>
      <c r="M37" s="1781">
        <v>7.1999999999999993</v>
      </c>
      <c r="N37" s="632"/>
      <c r="O37" s="632"/>
      <c r="P37" s="632"/>
      <c r="Q37" s="1136"/>
    </row>
    <row r="38" spans="1:33" s="633" customFormat="1" ht="15">
      <c r="A38" s="632" t="s">
        <v>19</v>
      </c>
      <c r="B38" s="632"/>
      <c r="C38" s="1739"/>
      <c r="D38" s="1739"/>
      <c r="E38" s="1741">
        <f>SUM(E14:E37)</f>
        <v>1760.7599999999998</v>
      </c>
      <c r="F38" s="1739"/>
      <c r="G38" s="1739"/>
      <c r="H38" s="1739"/>
      <c r="I38" s="1741">
        <f>SUM(I14:I37)</f>
        <v>0</v>
      </c>
      <c r="J38" s="1739"/>
      <c r="K38" s="1739"/>
      <c r="L38" s="1739"/>
      <c r="M38" s="1741">
        <f>SUM(M14:M37)</f>
        <v>2486.5199999999991</v>
      </c>
      <c r="N38" s="1300"/>
      <c r="O38" s="632"/>
      <c r="P38" s="632"/>
      <c r="Q38" s="1135">
        <f>SUM(Q14:Q37)</f>
        <v>0</v>
      </c>
    </row>
    <row r="39" spans="1:33" s="622" customFormat="1" ht="12.75" customHeight="1">
      <c r="A39" s="622" t="s">
        <v>20</v>
      </c>
      <c r="R39" s="937"/>
      <c r="S39" s="937"/>
      <c r="T39" s="937"/>
      <c r="U39" s="937"/>
      <c r="V39" s="937"/>
      <c r="W39" s="937"/>
      <c r="X39" s="937"/>
      <c r="Y39" s="937"/>
      <c r="Z39" s="937"/>
      <c r="AA39" s="937"/>
      <c r="AB39" s="937"/>
      <c r="AC39" s="937"/>
      <c r="AD39" s="937"/>
      <c r="AE39" s="937"/>
      <c r="AF39" s="937"/>
      <c r="AG39" s="937"/>
    </row>
    <row r="40" spans="1:33" s="622" customFormat="1" ht="12.75" customHeight="1">
      <c r="A40" s="622" t="s">
        <v>21</v>
      </c>
      <c r="R40" s="937"/>
      <c r="S40" s="937"/>
      <c r="T40" s="937"/>
      <c r="U40" s="937"/>
      <c r="V40" s="937"/>
      <c r="W40" s="937"/>
      <c r="X40" s="937"/>
      <c r="Y40" s="937"/>
      <c r="Z40" s="937"/>
      <c r="AA40" s="937"/>
      <c r="AB40" s="937"/>
      <c r="AC40" s="937"/>
      <c r="AD40" s="937"/>
      <c r="AE40" s="937"/>
      <c r="AF40" s="937"/>
      <c r="AG40" s="937"/>
    </row>
    <row r="41" spans="1:33">
      <c r="A41" s="622" t="s">
        <v>563</v>
      </c>
      <c r="K41" s="622"/>
      <c r="L41" s="622"/>
      <c r="M41" s="622"/>
      <c r="N41" s="622"/>
      <c r="O41" s="622"/>
      <c r="P41" s="622"/>
      <c r="Q41" s="622"/>
      <c r="R41" s="938"/>
      <c r="S41" s="938"/>
      <c r="T41" s="938"/>
      <c r="U41" s="938"/>
      <c r="V41" s="938"/>
      <c r="W41" s="938"/>
      <c r="X41" s="938"/>
      <c r="Y41" s="938"/>
      <c r="Z41" s="938"/>
      <c r="AA41" s="938"/>
      <c r="AB41" s="938"/>
      <c r="AC41" s="938"/>
      <c r="AD41" s="938"/>
      <c r="AE41" s="938"/>
      <c r="AF41" s="938"/>
      <c r="AG41" s="938"/>
    </row>
    <row r="42" spans="1:33">
      <c r="A42" s="622" t="s">
        <v>23</v>
      </c>
      <c r="R42" s="938"/>
      <c r="S42" s="938"/>
      <c r="T42" s="938"/>
      <c r="U42" s="938"/>
      <c r="V42" s="938"/>
      <c r="W42" s="938"/>
      <c r="X42" s="938"/>
      <c r="Y42" s="938"/>
      <c r="Z42" s="938"/>
      <c r="AA42" s="938"/>
      <c r="AB42" s="938"/>
      <c r="AC42" s="938"/>
      <c r="AD42" s="938"/>
      <c r="AE42" s="938"/>
      <c r="AF42" s="938"/>
      <c r="AG42" s="938"/>
    </row>
    <row r="43" spans="1:33">
      <c r="R43" s="938"/>
      <c r="S43" s="938"/>
      <c r="T43" s="938"/>
      <c r="U43" s="938"/>
      <c r="V43" s="938"/>
      <c r="W43" s="938"/>
      <c r="X43" s="938"/>
      <c r="Y43" s="938"/>
      <c r="Z43" s="938"/>
      <c r="AA43" s="938"/>
      <c r="AB43" s="938"/>
      <c r="AC43" s="938"/>
      <c r="AD43" s="938"/>
      <c r="AE43" s="938"/>
      <c r="AF43" s="938"/>
      <c r="AG43" s="938"/>
    </row>
  </sheetData>
  <mergeCells count="19">
    <mergeCell ref="J10:M10"/>
    <mergeCell ref="N10:Q10"/>
    <mergeCell ref="J11:K11"/>
    <mergeCell ref="A9:A12"/>
    <mergeCell ref="A7:Q7"/>
    <mergeCell ref="N11:O11"/>
    <mergeCell ref="B11:C11"/>
    <mergeCell ref="F11:G11"/>
    <mergeCell ref="B9:I9"/>
    <mergeCell ref="J9:Q9"/>
    <mergeCell ref="B10:E10"/>
    <mergeCell ref="F10:I10"/>
    <mergeCell ref="B1:F1"/>
    <mergeCell ref="B2:F2"/>
    <mergeCell ref="A6:Q6"/>
    <mergeCell ref="B5:C5"/>
    <mergeCell ref="B4:C4"/>
    <mergeCell ref="K1:Q1"/>
    <mergeCell ref="N4:Q4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5">
    <tabColor rgb="FF92D050"/>
  </sheetPr>
  <dimension ref="A1:AG43"/>
  <sheetViews>
    <sheetView zoomScale="85" zoomScaleNormal="85" workbookViewId="0">
      <selection activeCell="R32" sqref="R32"/>
    </sheetView>
  </sheetViews>
  <sheetFormatPr defaultColWidth="9.140625" defaultRowHeight="12.75"/>
  <cols>
    <col min="1" max="1" width="5.42578125" style="647" customWidth="1"/>
    <col min="2" max="3" width="11.28515625" style="647" customWidth="1"/>
    <col min="4" max="4" width="11.28515625" style="647" hidden="1" customWidth="1"/>
    <col min="5" max="7" width="11.28515625" style="647" customWidth="1"/>
    <col min="8" max="8" width="11.28515625" style="647" hidden="1" customWidth="1"/>
    <col min="9" max="11" width="11.28515625" style="647" customWidth="1"/>
    <col min="12" max="12" width="11.28515625" style="647" hidden="1" customWidth="1"/>
    <col min="13" max="15" width="11.28515625" style="647" customWidth="1"/>
    <col min="16" max="16" width="11.28515625" style="647" hidden="1" customWidth="1"/>
    <col min="17" max="17" width="11.28515625" style="647" customWidth="1"/>
    <col min="18" max="16384" width="9.140625" style="647"/>
  </cols>
  <sheetData>
    <row r="1" spans="1:33" s="635" customFormat="1" ht="18.75" customHeight="1">
      <c r="B1" s="2991" t="s">
        <v>405</v>
      </c>
      <c r="C1" s="2083"/>
      <c r="D1" s="2083"/>
      <c r="E1" s="2083"/>
      <c r="F1" s="2083"/>
      <c r="J1" s="799" t="s">
        <v>171</v>
      </c>
      <c r="K1" s="2996" t="s">
        <v>594</v>
      </c>
      <c r="L1" s="2996"/>
      <c r="M1" s="2996"/>
      <c r="N1" s="2996"/>
      <c r="O1" s="2996"/>
      <c r="P1" s="2996"/>
      <c r="Q1" s="2996"/>
      <c r="R1" s="805"/>
      <c r="S1" s="935"/>
      <c r="T1" s="935"/>
      <c r="U1" s="935"/>
      <c r="V1" s="935"/>
      <c r="W1" s="935"/>
      <c r="X1" s="935"/>
      <c r="Y1" s="935"/>
      <c r="Z1" s="935"/>
      <c r="AA1" s="935"/>
      <c r="AB1" s="935"/>
      <c r="AC1" s="935"/>
      <c r="AD1" s="935"/>
      <c r="AE1" s="935"/>
      <c r="AF1" s="935"/>
      <c r="AG1" s="935"/>
    </row>
    <row r="2" spans="1:33" s="635" customFormat="1" ht="10.5" customHeight="1">
      <c r="B2" s="2992" t="s">
        <v>1</v>
      </c>
      <c r="C2" s="2090"/>
      <c r="D2" s="2090"/>
      <c r="E2" s="2090"/>
      <c r="F2" s="2090"/>
      <c r="K2" s="935"/>
      <c r="L2" s="935"/>
      <c r="M2" s="935"/>
      <c r="N2" s="1044" t="s">
        <v>2</v>
      </c>
      <c r="O2" s="636"/>
      <c r="P2" s="636"/>
      <c r="Q2" s="636"/>
      <c r="R2" s="935"/>
      <c r="S2" s="935"/>
      <c r="T2" s="935"/>
      <c r="U2" s="935"/>
      <c r="V2" s="935"/>
      <c r="W2" s="935"/>
      <c r="X2" s="935"/>
      <c r="Y2" s="935"/>
      <c r="Z2" s="935"/>
      <c r="AA2" s="935"/>
      <c r="AB2" s="935"/>
      <c r="AC2" s="935"/>
      <c r="AD2" s="935"/>
      <c r="AE2" s="935"/>
      <c r="AF2" s="935"/>
      <c r="AG2" s="935"/>
    </row>
    <row r="3" spans="1:33" s="635" customFormat="1" ht="13.5" customHeight="1">
      <c r="B3" s="637" t="s">
        <v>130</v>
      </c>
      <c r="N3" s="635" t="s">
        <v>3</v>
      </c>
      <c r="R3" s="935"/>
      <c r="S3" s="935"/>
      <c r="T3" s="935"/>
      <c r="U3" s="935"/>
      <c r="V3" s="935"/>
      <c r="W3" s="935"/>
      <c r="X3" s="935"/>
      <c r="Y3" s="935"/>
      <c r="Z3" s="935"/>
      <c r="AA3" s="935"/>
      <c r="AB3" s="935"/>
      <c r="AC3" s="935"/>
      <c r="AD3" s="935"/>
      <c r="AE3" s="935"/>
      <c r="AF3" s="935"/>
      <c r="AG3" s="935"/>
    </row>
    <row r="4" spans="1:33" s="635" customFormat="1" ht="15" customHeight="1">
      <c r="B4" s="2995" t="s">
        <v>4</v>
      </c>
      <c r="C4" s="2083"/>
      <c r="D4" s="638"/>
      <c r="E4" s="935"/>
      <c r="F4" s="935"/>
      <c r="G4" s="935"/>
      <c r="H4" s="935"/>
      <c r="I4" s="918" t="s">
        <v>5</v>
      </c>
      <c r="J4" s="636"/>
      <c r="K4" s="636"/>
      <c r="L4" s="636"/>
      <c r="O4" s="1796" t="s">
        <v>561</v>
      </c>
      <c r="R4" s="935"/>
      <c r="S4" s="935"/>
      <c r="T4" s="935"/>
      <c r="U4" s="935"/>
      <c r="V4" s="935"/>
      <c r="W4" s="935"/>
      <c r="X4" s="935"/>
      <c r="Y4" s="935"/>
      <c r="Z4" s="935"/>
      <c r="AA4" s="935"/>
      <c r="AB4" s="935"/>
      <c r="AC4" s="935"/>
      <c r="AD4" s="935"/>
      <c r="AE4" s="935"/>
      <c r="AF4" s="935"/>
      <c r="AG4" s="935"/>
    </row>
    <row r="5" spans="1:33" s="635" customFormat="1" ht="9.75" customHeight="1">
      <c r="B5" s="2994" t="s">
        <v>7</v>
      </c>
      <c r="C5" s="2081"/>
      <c r="D5" s="636"/>
      <c r="E5" s="636"/>
      <c r="R5" s="935"/>
      <c r="S5" s="935"/>
      <c r="T5" s="935"/>
      <c r="U5" s="935"/>
      <c r="V5" s="935"/>
      <c r="W5" s="935"/>
      <c r="X5" s="935"/>
      <c r="Y5" s="935"/>
      <c r="Z5" s="935"/>
      <c r="AA5" s="935"/>
      <c r="AB5" s="935"/>
      <c r="AC5" s="935"/>
      <c r="AD5" s="935"/>
      <c r="AE5" s="935"/>
      <c r="AF5" s="935"/>
      <c r="AG5" s="935"/>
    </row>
    <row r="6" spans="1:33" s="635" customFormat="1" ht="12" customHeight="1">
      <c r="A6" s="2993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35"/>
      <c r="S6" s="935"/>
      <c r="T6" s="935"/>
      <c r="U6" s="935"/>
      <c r="V6" s="935"/>
      <c r="W6" s="935"/>
      <c r="X6" s="935"/>
      <c r="Y6" s="935"/>
      <c r="Z6" s="935"/>
      <c r="AA6" s="935"/>
      <c r="AB6" s="935"/>
      <c r="AC6" s="935"/>
      <c r="AD6" s="935"/>
      <c r="AE6" s="935"/>
      <c r="AF6" s="935"/>
      <c r="AG6" s="935"/>
    </row>
    <row r="7" spans="1:33" s="635" customFormat="1" ht="15.75">
      <c r="A7" s="3006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35"/>
      <c r="S7" s="935"/>
      <c r="T7" s="935"/>
      <c r="U7" s="935"/>
      <c r="V7" s="935"/>
      <c r="W7" s="935"/>
      <c r="X7" s="935"/>
      <c r="Y7" s="935"/>
      <c r="Z7" s="935"/>
      <c r="AA7" s="935"/>
      <c r="AB7" s="935"/>
      <c r="AC7" s="935"/>
      <c r="AD7" s="935"/>
      <c r="AE7" s="935"/>
      <c r="AF7" s="935"/>
      <c r="AG7" s="935"/>
    </row>
    <row r="8" spans="1:33" s="635" customFormat="1" ht="9" customHeight="1">
      <c r="A8" s="1268" t="s">
        <v>364</v>
      </c>
      <c r="B8" s="1254" t="s">
        <v>365</v>
      </c>
      <c r="R8" s="935"/>
      <c r="S8" s="935"/>
      <c r="T8" s="935"/>
      <c r="U8" s="935"/>
      <c r="V8" s="935"/>
      <c r="W8" s="935"/>
      <c r="X8" s="935"/>
      <c r="Y8" s="935"/>
      <c r="Z8" s="935"/>
      <c r="AA8" s="935"/>
      <c r="AB8" s="935"/>
      <c r="AC8" s="935"/>
      <c r="AD8" s="935"/>
      <c r="AE8" s="935"/>
      <c r="AF8" s="935"/>
      <c r="AG8" s="935"/>
    </row>
    <row r="9" spans="1:33" s="635" customFormat="1">
      <c r="A9" s="3000" t="s">
        <v>9</v>
      </c>
      <c r="B9" s="3003" t="s">
        <v>10</v>
      </c>
      <c r="C9" s="3004"/>
      <c r="D9" s="3004"/>
      <c r="E9" s="3004"/>
      <c r="F9" s="3004"/>
      <c r="G9" s="3004"/>
      <c r="H9" s="3004"/>
      <c r="I9" s="3005"/>
      <c r="J9" s="3003" t="s">
        <v>11</v>
      </c>
      <c r="K9" s="3004"/>
      <c r="L9" s="3004"/>
      <c r="M9" s="3004"/>
      <c r="N9" s="3004"/>
      <c r="O9" s="3004"/>
      <c r="P9" s="3004"/>
      <c r="Q9" s="3005"/>
      <c r="R9" s="935"/>
      <c r="S9" s="935"/>
      <c r="T9" s="935"/>
      <c r="U9" s="935"/>
      <c r="V9" s="935"/>
      <c r="W9" s="935"/>
      <c r="X9" s="935"/>
      <c r="Y9" s="935"/>
      <c r="Z9" s="935"/>
      <c r="AA9" s="935"/>
      <c r="AB9" s="935"/>
      <c r="AC9" s="935"/>
      <c r="AD9" s="935"/>
      <c r="AE9" s="935"/>
      <c r="AF9" s="935"/>
      <c r="AG9" s="935"/>
    </row>
    <row r="10" spans="1:33" s="635" customFormat="1">
      <c r="A10" s="3001"/>
      <c r="B10" s="2997" t="s">
        <v>136</v>
      </c>
      <c r="C10" s="2998"/>
      <c r="D10" s="2998"/>
      <c r="E10" s="2999"/>
      <c r="F10" s="2997" t="s">
        <v>137</v>
      </c>
      <c r="G10" s="2097"/>
      <c r="H10" s="2097"/>
      <c r="I10" s="2098"/>
      <c r="J10" s="2997" t="s">
        <v>136</v>
      </c>
      <c r="K10" s="2998"/>
      <c r="L10" s="2998"/>
      <c r="M10" s="2999"/>
      <c r="N10" s="2997" t="s">
        <v>137</v>
      </c>
      <c r="O10" s="2998"/>
      <c r="P10" s="2998"/>
      <c r="Q10" s="2999"/>
      <c r="R10" s="935"/>
      <c r="S10" s="935"/>
      <c r="T10" s="935"/>
      <c r="U10" s="935"/>
      <c r="V10" s="935"/>
      <c r="W10" s="935"/>
      <c r="X10" s="935"/>
      <c r="Y10" s="935"/>
      <c r="Z10" s="935"/>
      <c r="AA10" s="935"/>
      <c r="AB10" s="935"/>
      <c r="AC10" s="935"/>
      <c r="AD10" s="935"/>
      <c r="AE10" s="935"/>
      <c r="AF10" s="935"/>
      <c r="AG10" s="935"/>
    </row>
    <row r="11" spans="1:33" s="635" customFormat="1">
      <c r="A11" s="3001"/>
      <c r="B11" s="2997" t="s">
        <v>14</v>
      </c>
      <c r="C11" s="2998"/>
      <c r="E11" s="640">
        <v>4800</v>
      </c>
      <c r="F11" s="2997" t="s">
        <v>14</v>
      </c>
      <c r="G11" s="2998"/>
      <c r="H11" s="639"/>
      <c r="I11" s="640">
        <v>2400</v>
      </c>
      <c r="J11" s="2997" t="s">
        <v>14</v>
      </c>
      <c r="K11" s="2998"/>
      <c r="L11" s="639"/>
      <c r="M11" s="640">
        <v>4800</v>
      </c>
      <c r="N11" s="2997" t="s">
        <v>14</v>
      </c>
      <c r="O11" s="2998"/>
      <c r="P11" s="639"/>
      <c r="Q11" s="640">
        <v>2400</v>
      </c>
      <c r="R11" s="935"/>
      <c r="S11" s="935"/>
      <c r="T11" s="935"/>
      <c r="U11" s="935"/>
      <c r="V11" s="935"/>
      <c r="W11" s="935"/>
      <c r="X11" s="935"/>
      <c r="Y11" s="935"/>
      <c r="Z11" s="935"/>
      <c r="AA11" s="935"/>
      <c r="AB11" s="935"/>
      <c r="AC11" s="935"/>
      <c r="AD11" s="935"/>
      <c r="AE11" s="935"/>
      <c r="AF11" s="935"/>
      <c r="AG11" s="935"/>
    </row>
    <row r="12" spans="1:33" s="642" customFormat="1" ht="35.25" customHeight="1">
      <c r="A12" s="3002"/>
      <c r="B12" s="641" t="s">
        <v>16</v>
      </c>
      <c r="C12" s="641" t="s">
        <v>17</v>
      </c>
      <c r="D12" s="641"/>
      <c r="E12" s="641" t="s">
        <v>18</v>
      </c>
      <c r="F12" s="641" t="s">
        <v>16</v>
      </c>
      <c r="G12" s="641" t="s">
        <v>17</v>
      </c>
      <c r="H12" s="641"/>
      <c r="I12" s="641" t="s">
        <v>18</v>
      </c>
      <c r="J12" s="641" t="s">
        <v>16</v>
      </c>
      <c r="K12" s="641" t="s">
        <v>17</v>
      </c>
      <c r="L12" s="641"/>
      <c r="M12" s="641" t="s">
        <v>18</v>
      </c>
      <c r="N12" s="641" t="s">
        <v>16</v>
      </c>
      <c r="O12" s="641" t="s">
        <v>17</v>
      </c>
      <c r="P12" s="641"/>
      <c r="Q12" s="641" t="s">
        <v>18</v>
      </c>
    </row>
    <row r="13" spans="1:33" s="644" customFormat="1" ht="11.25">
      <c r="A13" s="643">
        <v>1</v>
      </c>
      <c r="B13" s="643">
        <v>2</v>
      </c>
      <c r="C13" s="643">
        <v>3</v>
      </c>
      <c r="D13" s="643"/>
      <c r="E13" s="643">
        <v>4</v>
      </c>
      <c r="F13" s="643">
        <v>5</v>
      </c>
      <c r="G13" s="643">
        <v>6</v>
      </c>
      <c r="H13" s="643"/>
      <c r="I13" s="643">
        <v>7</v>
      </c>
      <c r="J13" s="643">
        <v>8</v>
      </c>
      <c r="K13" s="643">
        <v>9</v>
      </c>
      <c r="L13" s="643"/>
      <c r="M13" s="643">
        <v>10</v>
      </c>
      <c r="N13" s="643">
        <v>11</v>
      </c>
      <c r="O13" s="643">
        <v>12</v>
      </c>
      <c r="P13" s="643"/>
      <c r="Q13" s="643">
        <v>13</v>
      </c>
    </row>
    <row r="14" spans="1:33" s="642" customFormat="1" ht="15">
      <c r="A14" s="645">
        <v>0</v>
      </c>
      <c r="B14" s="1673"/>
      <c r="C14" s="1674"/>
      <c r="D14" s="1674"/>
      <c r="E14" s="1781">
        <v>364.32000000000005</v>
      </c>
      <c r="F14" s="1648"/>
      <c r="G14" s="1674"/>
      <c r="H14" s="1674"/>
      <c r="I14" s="1781">
        <v>366</v>
      </c>
      <c r="J14" s="1648"/>
      <c r="K14" s="1674"/>
      <c r="L14" s="1674"/>
      <c r="M14" s="1781">
        <v>180.48000000000002</v>
      </c>
      <c r="N14" s="1648"/>
      <c r="O14" s="1674"/>
      <c r="P14" s="1674"/>
      <c r="Q14" s="1781">
        <v>332.64</v>
      </c>
    </row>
    <row r="15" spans="1:33" s="1330" customFormat="1" ht="15">
      <c r="A15" s="1329">
        <v>1</v>
      </c>
      <c r="B15" s="1673"/>
      <c r="C15" s="1674"/>
      <c r="D15" s="1674"/>
      <c r="E15" s="1781">
        <v>333.12</v>
      </c>
      <c r="F15" s="1648"/>
      <c r="G15" s="1674"/>
      <c r="H15" s="1674"/>
      <c r="I15" s="1781">
        <v>426.24</v>
      </c>
      <c r="J15" s="1648"/>
      <c r="K15" s="1674"/>
      <c r="L15" s="1674"/>
      <c r="M15" s="1781">
        <v>176.16</v>
      </c>
      <c r="N15" s="1648"/>
      <c r="O15" s="1674"/>
      <c r="P15" s="1674"/>
      <c r="Q15" s="1781">
        <v>429.84</v>
      </c>
    </row>
    <row r="16" spans="1:33" s="642" customFormat="1" ht="15">
      <c r="A16" s="645">
        <v>2</v>
      </c>
      <c r="B16" s="1673"/>
      <c r="C16" s="1674"/>
      <c r="D16" s="1674"/>
      <c r="E16" s="1781">
        <v>297.60000000000002</v>
      </c>
      <c r="F16" s="1648"/>
      <c r="G16" s="1674"/>
      <c r="H16" s="1674"/>
      <c r="I16" s="1781">
        <v>404.64</v>
      </c>
      <c r="J16" s="1648"/>
      <c r="K16" s="1674"/>
      <c r="L16" s="1674"/>
      <c r="M16" s="1781">
        <v>170.88</v>
      </c>
      <c r="N16" s="1648"/>
      <c r="O16" s="1674"/>
      <c r="P16" s="1674"/>
      <c r="Q16" s="1781">
        <v>418.32000000000005</v>
      </c>
    </row>
    <row r="17" spans="1:17" s="642" customFormat="1" ht="15">
      <c r="A17" s="645">
        <v>3</v>
      </c>
      <c r="B17" s="1673"/>
      <c r="C17" s="1674"/>
      <c r="D17" s="1674"/>
      <c r="E17" s="1781">
        <v>286.08</v>
      </c>
      <c r="F17" s="1648"/>
      <c r="G17" s="1674"/>
      <c r="H17" s="1674"/>
      <c r="I17" s="1781">
        <v>369.12</v>
      </c>
      <c r="J17" s="1648"/>
      <c r="K17" s="1674"/>
      <c r="L17" s="1674"/>
      <c r="M17" s="1781">
        <v>168.95999999999998</v>
      </c>
      <c r="N17" s="1648"/>
      <c r="O17" s="1674"/>
      <c r="P17" s="1674"/>
      <c r="Q17" s="1781">
        <v>385.2</v>
      </c>
    </row>
    <row r="18" spans="1:17" s="642" customFormat="1" ht="15">
      <c r="A18" s="645">
        <v>4</v>
      </c>
      <c r="B18" s="1673"/>
      <c r="C18" s="1674"/>
      <c r="D18" s="1674"/>
      <c r="E18" s="1781">
        <v>295.67999999999995</v>
      </c>
      <c r="F18" s="1648"/>
      <c r="G18" s="1674"/>
      <c r="H18" s="1674"/>
      <c r="I18" s="1781">
        <v>380.64</v>
      </c>
      <c r="J18" s="1648"/>
      <c r="K18" s="1674"/>
      <c r="L18" s="1674"/>
      <c r="M18" s="1781">
        <v>169.92</v>
      </c>
      <c r="N18" s="1648"/>
      <c r="O18" s="1674"/>
      <c r="P18" s="1674"/>
      <c r="Q18" s="1781">
        <v>398.64</v>
      </c>
    </row>
    <row r="19" spans="1:17" s="642" customFormat="1" ht="15">
      <c r="A19" s="645">
        <v>5</v>
      </c>
      <c r="B19" s="1673"/>
      <c r="C19" s="1674"/>
      <c r="D19" s="1674"/>
      <c r="E19" s="1781">
        <v>335.03999999999996</v>
      </c>
      <c r="F19" s="1648"/>
      <c r="G19" s="1674"/>
      <c r="H19" s="1674"/>
      <c r="I19" s="1781">
        <v>418.56</v>
      </c>
      <c r="J19" s="1648"/>
      <c r="K19" s="1674"/>
      <c r="L19" s="1674"/>
      <c r="M19" s="1781">
        <v>161.27999999999997</v>
      </c>
      <c r="N19" s="1648"/>
      <c r="O19" s="1674"/>
      <c r="P19" s="1674"/>
      <c r="Q19" s="1781">
        <v>404.64</v>
      </c>
    </row>
    <row r="20" spans="1:17" s="642" customFormat="1" ht="15">
      <c r="A20" s="645">
        <v>6</v>
      </c>
      <c r="B20" s="1673"/>
      <c r="C20" s="1674"/>
      <c r="D20" s="1674"/>
      <c r="E20" s="1781">
        <v>381.59999999999997</v>
      </c>
      <c r="F20" s="1648"/>
      <c r="G20" s="1674"/>
      <c r="H20" s="1674"/>
      <c r="I20" s="1781">
        <v>465.6</v>
      </c>
      <c r="J20" s="1648"/>
      <c r="K20" s="1674"/>
      <c r="L20" s="1674"/>
      <c r="M20" s="1781">
        <v>169.92000000000002</v>
      </c>
      <c r="N20" s="1648"/>
      <c r="O20" s="1674"/>
      <c r="P20" s="1674"/>
      <c r="Q20" s="1781">
        <v>422.88</v>
      </c>
    </row>
    <row r="21" spans="1:17" s="642" customFormat="1" ht="15">
      <c r="A21" s="645">
        <v>7</v>
      </c>
      <c r="B21" s="1673"/>
      <c r="C21" s="1674"/>
      <c r="D21" s="1674"/>
      <c r="E21" s="1781">
        <v>431.04</v>
      </c>
      <c r="F21" s="1648"/>
      <c r="G21" s="1674"/>
      <c r="H21" s="1674"/>
      <c r="I21" s="1781">
        <v>560.16000000000008</v>
      </c>
      <c r="J21" s="1648"/>
      <c r="K21" s="1674"/>
      <c r="L21" s="1674"/>
      <c r="M21" s="1781">
        <v>182.4</v>
      </c>
      <c r="N21" s="1648"/>
      <c r="O21" s="1674"/>
      <c r="P21" s="1674"/>
      <c r="Q21" s="1781">
        <v>373.67999999999995</v>
      </c>
    </row>
    <row r="22" spans="1:17" s="642" customFormat="1" ht="15">
      <c r="A22" s="645">
        <v>8</v>
      </c>
      <c r="B22" s="1673"/>
      <c r="C22" s="1674"/>
      <c r="D22" s="1674"/>
      <c r="E22" s="1781">
        <v>582.72</v>
      </c>
      <c r="F22" s="1648"/>
      <c r="G22" s="1674"/>
      <c r="H22" s="1674"/>
      <c r="I22" s="1781">
        <v>1469.52</v>
      </c>
      <c r="J22" s="1648"/>
      <c r="K22" s="1674"/>
      <c r="L22" s="1674"/>
      <c r="M22" s="1781">
        <v>339.84000000000003</v>
      </c>
      <c r="N22" s="1648"/>
      <c r="O22" s="1674"/>
      <c r="P22" s="1674"/>
      <c r="Q22" s="1781">
        <v>1111.9199999999998</v>
      </c>
    </row>
    <row r="23" spans="1:17" s="642" customFormat="1" ht="15">
      <c r="A23" s="645">
        <v>9</v>
      </c>
      <c r="B23" s="1673"/>
      <c r="C23" s="1674"/>
      <c r="D23" s="1674"/>
      <c r="E23" s="1781">
        <v>614.4</v>
      </c>
      <c r="F23" s="1648"/>
      <c r="G23" s="1674"/>
      <c r="H23" s="1674"/>
      <c r="I23" s="1781">
        <v>1568.64</v>
      </c>
      <c r="J23" s="1648"/>
      <c r="K23" s="1674"/>
      <c r="L23" s="1674"/>
      <c r="M23" s="1781">
        <v>352.32</v>
      </c>
      <c r="N23" s="1648"/>
      <c r="O23" s="1674"/>
      <c r="P23" s="1674"/>
      <c r="Q23" s="1781">
        <v>1260.96</v>
      </c>
    </row>
    <row r="24" spans="1:17" s="642" customFormat="1" ht="15">
      <c r="A24" s="645">
        <v>10</v>
      </c>
      <c r="B24" s="1673"/>
      <c r="C24" s="1674"/>
      <c r="D24" s="1674"/>
      <c r="E24" s="1781">
        <v>605.28</v>
      </c>
      <c r="F24" s="1648"/>
      <c r="G24" s="1674"/>
      <c r="H24" s="1674"/>
      <c r="I24" s="1781">
        <v>1373.2800000000002</v>
      </c>
      <c r="J24" s="1648"/>
      <c r="K24" s="1674"/>
      <c r="L24" s="1674"/>
      <c r="M24" s="1781">
        <v>312.95999999999998</v>
      </c>
      <c r="N24" s="1648"/>
      <c r="O24" s="1674"/>
      <c r="P24" s="1674"/>
      <c r="Q24" s="1781">
        <v>1054.08</v>
      </c>
    </row>
    <row r="25" spans="1:17" s="642" customFormat="1" ht="15">
      <c r="A25" s="645">
        <v>11</v>
      </c>
      <c r="B25" s="1673"/>
      <c r="C25" s="1674"/>
      <c r="D25" s="1674"/>
      <c r="E25" s="1781">
        <v>606.72</v>
      </c>
      <c r="F25" s="1648"/>
      <c r="G25" s="1674"/>
      <c r="H25" s="1674"/>
      <c r="I25" s="1781">
        <v>1485.3600000000001</v>
      </c>
      <c r="J25" s="1648"/>
      <c r="K25" s="1674"/>
      <c r="L25" s="1674"/>
      <c r="M25" s="1781">
        <v>327.36</v>
      </c>
      <c r="N25" s="1648"/>
      <c r="O25" s="1674"/>
      <c r="P25" s="1674"/>
      <c r="Q25" s="1781">
        <v>1098</v>
      </c>
    </row>
    <row r="26" spans="1:17" s="642" customFormat="1" ht="15">
      <c r="A26" s="645">
        <v>12</v>
      </c>
      <c r="B26" s="1673"/>
      <c r="C26" s="1674"/>
      <c r="D26" s="1674"/>
      <c r="E26" s="1781">
        <v>556.31999999999994</v>
      </c>
      <c r="F26" s="1648"/>
      <c r="G26" s="1674"/>
      <c r="H26" s="1674"/>
      <c r="I26" s="1781">
        <v>932.64</v>
      </c>
      <c r="J26" s="1648"/>
      <c r="K26" s="1674"/>
      <c r="L26" s="1674"/>
      <c r="M26" s="1781">
        <v>275.03999999999996</v>
      </c>
      <c r="N26" s="1648"/>
      <c r="O26" s="1674"/>
      <c r="P26" s="1674"/>
      <c r="Q26" s="1781">
        <v>693.12000000000012</v>
      </c>
    </row>
    <row r="27" spans="1:17" s="642" customFormat="1" ht="15">
      <c r="A27" s="645">
        <v>13</v>
      </c>
      <c r="B27" s="1673"/>
      <c r="C27" s="1674"/>
      <c r="D27" s="1674"/>
      <c r="E27" s="1781">
        <v>610.07999999999993</v>
      </c>
      <c r="F27" s="1648"/>
      <c r="G27" s="1674"/>
      <c r="H27" s="1674"/>
      <c r="I27" s="1781">
        <v>1557.8400000000001</v>
      </c>
      <c r="J27" s="1648"/>
      <c r="K27" s="1674"/>
      <c r="L27" s="1674"/>
      <c r="M27" s="1781">
        <v>338.4</v>
      </c>
      <c r="N27" s="1648"/>
      <c r="O27" s="1674"/>
      <c r="P27" s="1674"/>
      <c r="Q27" s="1781">
        <v>1180.7999999999997</v>
      </c>
    </row>
    <row r="28" spans="1:17" s="642" customFormat="1" ht="15">
      <c r="A28" s="645">
        <v>14</v>
      </c>
      <c r="B28" s="1673"/>
      <c r="C28" s="1674"/>
      <c r="D28" s="1674"/>
      <c r="E28" s="1781">
        <v>612.48</v>
      </c>
      <c r="F28" s="1648"/>
      <c r="G28" s="1674"/>
      <c r="H28" s="1674"/>
      <c r="I28" s="1781">
        <v>1508.4</v>
      </c>
      <c r="J28" s="1648"/>
      <c r="K28" s="1674"/>
      <c r="L28" s="1674"/>
      <c r="M28" s="1781">
        <v>361.91999999999996</v>
      </c>
      <c r="N28" s="1648"/>
      <c r="O28" s="1674"/>
      <c r="P28" s="1674"/>
      <c r="Q28" s="1781">
        <v>1165.92</v>
      </c>
    </row>
    <row r="29" spans="1:17" s="642" customFormat="1" ht="15">
      <c r="A29" s="645">
        <v>15</v>
      </c>
      <c r="B29" s="1673"/>
      <c r="C29" s="1674"/>
      <c r="D29" s="1674"/>
      <c r="E29" s="1781">
        <v>588.48</v>
      </c>
      <c r="F29" s="1648"/>
      <c r="G29" s="1674"/>
      <c r="H29" s="1674"/>
      <c r="I29" s="1781">
        <v>1398.24</v>
      </c>
      <c r="J29" s="1648"/>
      <c r="K29" s="1674"/>
      <c r="L29" s="1674"/>
      <c r="M29" s="1781">
        <v>362.40000000000003</v>
      </c>
      <c r="N29" s="1648"/>
      <c r="O29" s="1674"/>
      <c r="P29" s="1674"/>
      <c r="Q29" s="1781">
        <v>1092.96</v>
      </c>
    </row>
    <row r="30" spans="1:17" s="642" customFormat="1" ht="15">
      <c r="A30" s="645">
        <v>16</v>
      </c>
      <c r="B30" s="1673"/>
      <c r="C30" s="1674"/>
      <c r="D30" s="1674"/>
      <c r="E30" s="1781">
        <v>557.28</v>
      </c>
      <c r="F30" s="1648"/>
      <c r="G30" s="1674"/>
      <c r="H30" s="1674"/>
      <c r="I30" s="1781">
        <v>1312.32</v>
      </c>
      <c r="J30" s="1648"/>
      <c r="K30" s="1674"/>
      <c r="L30" s="1674"/>
      <c r="M30" s="1781">
        <v>314.39999999999998</v>
      </c>
      <c r="N30" s="1648"/>
      <c r="O30" s="1674"/>
      <c r="P30" s="1674"/>
      <c r="Q30" s="1781">
        <v>1052.1599999999999</v>
      </c>
    </row>
    <row r="31" spans="1:17" s="646" customFormat="1" ht="15">
      <c r="A31" s="645">
        <v>17</v>
      </c>
      <c r="B31" s="1673"/>
      <c r="C31" s="1674"/>
      <c r="D31" s="1674"/>
      <c r="E31" s="1781">
        <v>518.4</v>
      </c>
      <c r="F31" s="1648"/>
      <c r="G31" s="1674"/>
      <c r="H31" s="1674"/>
      <c r="I31" s="1781">
        <v>1059.8400000000001</v>
      </c>
      <c r="J31" s="1648"/>
      <c r="K31" s="1674"/>
      <c r="L31" s="1674"/>
      <c r="M31" s="1781">
        <v>256.32000000000005</v>
      </c>
      <c r="N31" s="1648"/>
      <c r="O31" s="1674"/>
      <c r="P31" s="1674"/>
      <c r="Q31" s="1781">
        <v>818.16000000000008</v>
      </c>
    </row>
    <row r="32" spans="1:17" s="646" customFormat="1" ht="15">
      <c r="A32" s="645">
        <v>18</v>
      </c>
      <c r="B32" s="1673"/>
      <c r="C32" s="1674"/>
      <c r="D32" s="1674"/>
      <c r="E32" s="1781">
        <v>518.40000000000009</v>
      </c>
      <c r="F32" s="1648"/>
      <c r="G32" s="1674"/>
      <c r="H32" s="1674"/>
      <c r="I32" s="1781">
        <v>1093.6800000000003</v>
      </c>
      <c r="J32" s="1648"/>
      <c r="K32" s="1674"/>
      <c r="L32" s="1674"/>
      <c r="M32" s="1781">
        <v>222.72</v>
      </c>
      <c r="N32" s="1648"/>
      <c r="O32" s="1674"/>
      <c r="P32" s="1674"/>
      <c r="Q32" s="1781">
        <v>836.64</v>
      </c>
    </row>
    <row r="33" spans="1:33" s="646" customFormat="1" ht="15">
      <c r="A33" s="645">
        <v>19</v>
      </c>
      <c r="B33" s="1673"/>
      <c r="C33" s="1674"/>
      <c r="D33" s="1674"/>
      <c r="E33" s="1781">
        <v>487.68</v>
      </c>
      <c r="F33" s="1648"/>
      <c r="G33" s="1674"/>
      <c r="H33" s="1674"/>
      <c r="I33" s="1781">
        <v>806.16000000000008</v>
      </c>
      <c r="J33" s="1648"/>
      <c r="K33" s="1674"/>
      <c r="L33" s="1674"/>
      <c r="M33" s="1781">
        <v>201.12</v>
      </c>
      <c r="N33" s="1648"/>
      <c r="O33" s="1674"/>
      <c r="P33" s="1674"/>
      <c r="Q33" s="1781">
        <v>626.64</v>
      </c>
    </row>
    <row r="34" spans="1:33" s="646" customFormat="1" ht="15">
      <c r="A34" s="645">
        <v>20</v>
      </c>
      <c r="B34" s="1673"/>
      <c r="C34" s="1674"/>
      <c r="D34" s="1674"/>
      <c r="E34" s="1781">
        <v>477.6</v>
      </c>
      <c r="F34" s="1648"/>
      <c r="G34" s="1674"/>
      <c r="H34" s="1674"/>
      <c r="I34" s="1781">
        <v>662.16000000000008</v>
      </c>
      <c r="J34" s="1648"/>
      <c r="K34" s="1674"/>
      <c r="L34" s="1674"/>
      <c r="M34" s="1781">
        <v>192.95999999999998</v>
      </c>
      <c r="N34" s="1648"/>
      <c r="O34" s="1674"/>
      <c r="P34" s="1674"/>
      <c r="Q34" s="1781">
        <v>555.36</v>
      </c>
    </row>
    <row r="35" spans="1:33" s="646" customFormat="1" ht="15">
      <c r="A35" s="645">
        <v>21</v>
      </c>
      <c r="B35" s="1673"/>
      <c r="C35" s="1674"/>
      <c r="D35" s="1674"/>
      <c r="E35" s="1781">
        <v>472.79999999999995</v>
      </c>
      <c r="F35" s="1648"/>
      <c r="G35" s="1674"/>
      <c r="H35" s="1674"/>
      <c r="I35" s="1781">
        <v>611.52</v>
      </c>
      <c r="J35" s="1648"/>
      <c r="K35" s="1674"/>
      <c r="L35" s="1674"/>
      <c r="M35" s="1781">
        <v>189.12</v>
      </c>
      <c r="N35" s="1648"/>
      <c r="O35" s="1674"/>
      <c r="P35" s="1674"/>
      <c r="Q35" s="1781">
        <v>519.12</v>
      </c>
    </row>
    <row r="36" spans="1:33" s="646" customFormat="1" ht="15">
      <c r="A36" s="645">
        <v>22</v>
      </c>
      <c r="B36" s="1673"/>
      <c r="C36" s="1674"/>
      <c r="D36" s="1674"/>
      <c r="E36" s="1781">
        <v>428.64</v>
      </c>
      <c r="F36" s="1648"/>
      <c r="G36" s="1674"/>
      <c r="H36" s="1674"/>
      <c r="I36" s="1781">
        <v>618</v>
      </c>
      <c r="J36" s="1648"/>
      <c r="K36" s="1674"/>
      <c r="L36" s="1674"/>
      <c r="M36" s="1781">
        <v>183.35999999999999</v>
      </c>
      <c r="N36" s="1648"/>
      <c r="O36" s="1674"/>
      <c r="P36" s="1674"/>
      <c r="Q36" s="1781">
        <v>523.67999999999995</v>
      </c>
    </row>
    <row r="37" spans="1:33" s="646" customFormat="1" ht="15">
      <c r="A37" s="645">
        <v>23</v>
      </c>
      <c r="B37" s="1673"/>
      <c r="C37" s="1674"/>
      <c r="D37" s="1674"/>
      <c r="E37" s="1781">
        <v>378.72</v>
      </c>
      <c r="F37" s="1648"/>
      <c r="G37" s="1674"/>
      <c r="H37" s="1674"/>
      <c r="I37" s="1781">
        <v>588.48</v>
      </c>
      <c r="J37" s="1648"/>
      <c r="K37" s="1674"/>
      <c r="L37" s="1674"/>
      <c r="M37" s="1781">
        <v>179.04000000000002</v>
      </c>
      <c r="N37" s="1648"/>
      <c r="O37" s="1674"/>
      <c r="P37" s="1674"/>
      <c r="Q37" s="1781">
        <v>515.76</v>
      </c>
    </row>
    <row r="38" spans="1:33" s="646" customFormat="1" ht="15">
      <c r="A38" s="645" t="s">
        <v>19</v>
      </c>
      <c r="B38" s="1301"/>
      <c r="C38" s="1674"/>
      <c r="D38" s="1674"/>
      <c r="E38" s="1675">
        <f>SUM(E14:E37)</f>
        <v>11340.479999999998</v>
      </c>
      <c r="F38" s="1674"/>
      <c r="G38" s="1674"/>
      <c r="H38" s="1674"/>
      <c r="I38" s="1675">
        <f>SUM(I14:I37)</f>
        <v>21437.040000000001</v>
      </c>
      <c r="J38" s="1674"/>
      <c r="K38" s="1674"/>
      <c r="L38" s="1674"/>
      <c r="M38" s="1675">
        <f>SUM(M14:M37)</f>
        <v>5789.28</v>
      </c>
      <c r="N38" s="1674"/>
      <c r="O38" s="1674"/>
      <c r="P38" s="1674"/>
      <c r="Q38" s="1675">
        <f>SUM(Q14:Q37)</f>
        <v>17271.119999999995</v>
      </c>
    </row>
    <row r="39" spans="1:33" s="635" customFormat="1" ht="12.75" customHeight="1">
      <c r="A39" s="635" t="s">
        <v>20</v>
      </c>
      <c r="R39" s="935"/>
      <c r="S39" s="935"/>
      <c r="T39" s="935"/>
      <c r="U39" s="935"/>
      <c r="V39" s="935"/>
      <c r="W39" s="935"/>
      <c r="X39" s="935"/>
      <c r="Y39" s="935"/>
      <c r="Z39" s="935"/>
      <c r="AA39" s="935"/>
      <c r="AB39" s="935"/>
      <c r="AC39" s="935"/>
      <c r="AD39" s="935"/>
      <c r="AE39" s="935"/>
      <c r="AF39" s="935"/>
      <c r="AG39" s="935"/>
    </row>
    <row r="40" spans="1:33" s="635" customFormat="1" ht="12.75" customHeight="1">
      <c r="A40" s="635" t="s">
        <v>21</v>
      </c>
      <c r="R40" s="935"/>
      <c r="S40" s="935"/>
      <c r="T40" s="935"/>
      <c r="U40" s="935"/>
      <c r="V40" s="935"/>
      <c r="W40" s="935"/>
      <c r="X40" s="935"/>
      <c r="Y40" s="935"/>
      <c r="Z40" s="935"/>
      <c r="AA40" s="935"/>
      <c r="AB40" s="935"/>
      <c r="AC40" s="935"/>
      <c r="AD40" s="935"/>
      <c r="AE40" s="935"/>
      <c r="AF40" s="935"/>
      <c r="AG40" s="935"/>
    </row>
    <row r="41" spans="1:33">
      <c r="A41" s="635" t="s">
        <v>563</v>
      </c>
      <c r="K41" s="635"/>
      <c r="L41" s="635"/>
      <c r="M41" s="635"/>
      <c r="N41" s="635"/>
      <c r="O41" s="635"/>
      <c r="P41" s="635"/>
      <c r="Q41" s="635"/>
      <c r="R41" s="936"/>
      <c r="S41" s="936"/>
      <c r="T41" s="936"/>
      <c r="U41" s="936"/>
      <c r="V41" s="936"/>
      <c r="W41" s="936"/>
      <c r="X41" s="936"/>
      <c r="Y41" s="936"/>
      <c r="Z41" s="936"/>
      <c r="AA41" s="936"/>
      <c r="AB41" s="936"/>
      <c r="AC41" s="936"/>
      <c r="AD41" s="936"/>
      <c r="AE41" s="936"/>
      <c r="AF41" s="936"/>
      <c r="AG41" s="936"/>
    </row>
    <row r="42" spans="1:33">
      <c r="A42" s="635" t="s">
        <v>23</v>
      </c>
      <c r="R42" s="936"/>
      <c r="S42" s="936"/>
      <c r="T42" s="936"/>
      <c r="U42" s="936"/>
      <c r="V42" s="936"/>
      <c r="W42" s="936"/>
      <c r="X42" s="936"/>
      <c r="Y42" s="936"/>
      <c r="Z42" s="936"/>
      <c r="AA42" s="936"/>
      <c r="AB42" s="936"/>
      <c r="AC42" s="936"/>
      <c r="AD42" s="936"/>
      <c r="AE42" s="936"/>
      <c r="AF42" s="936"/>
      <c r="AG42" s="936"/>
    </row>
    <row r="43" spans="1:33">
      <c r="R43" s="936"/>
      <c r="S43" s="936"/>
      <c r="T43" s="936"/>
      <c r="U43" s="936"/>
      <c r="V43" s="936"/>
      <c r="W43" s="936"/>
      <c r="X43" s="936"/>
      <c r="Y43" s="936"/>
      <c r="Z43" s="936"/>
      <c r="AA43" s="936"/>
      <c r="AB43" s="936"/>
      <c r="AC43" s="936"/>
      <c r="AD43" s="936"/>
      <c r="AE43" s="936"/>
      <c r="AF43" s="936"/>
      <c r="AG43" s="936"/>
    </row>
  </sheetData>
  <mergeCells count="18">
    <mergeCell ref="N10:Q10"/>
    <mergeCell ref="J11:K11"/>
    <mergeCell ref="A9:A12"/>
    <mergeCell ref="B9:I9"/>
    <mergeCell ref="A7:Q7"/>
    <mergeCell ref="N11:O11"/>
    <mergeCell ref="B11:C11"/>
    <mergeCell ref="F11:G11"/>
    <mergeCell ref="J9:Q9"/>
    <mergeCell ref="B10:E10"/>
    <mergeCell ref="F10:I10"/>
    <mergeCell ref="J10:M10"/>
    <mergeCell ref="B1:F1"/>
    <mergeCell ref="B2:F2"/>
    <mergeCell ref="A6:Q6"/>
    <mergeCell ref="B5:C5"/>
    <mergeCell ref="B4:C4"/>
    <mergeCell ref="K1:Q1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6">
    <tabColor rgb="FF92D050"/>
  </sheetPr>
  <dimension ref="A1:AG43"/>
  <sheetViews>
    <sheetView zoomScale="85" zoomScaleNormal="85" workbookViewId="0">
      <selection activeCell="M14" sqref="M14:M37"/>
    </sheetView>
  </sheetViews>
  <sheetFormatPr defaultColWidth="9.140625" defaultRowHeight="12.75"/>
  <cols>
    <col min="1" max="1" width="5.42578125" style="660" customWidth="1"/>
    <col min="2" max="3" width="11.28515625" style="660" customWidth="1"/>
    <col min="4" max="4" width="11.28515625" style="660" hidden="1" customWidth="1"/>
    <col min="5" max="7" width="11.28515625" style="660" customWidth="1"/>
    <col min="8" max="8" width="11.28515625" style="660" hidden="1" customWidth="1"/>
    <col min="9" max="11" width="11.28515625" style="660" customWidth="1"/>
    <col min="12" max="12" width="11.28515625" style="660" hidden="1" customWidth="1"/>
    <col min="13" max="15" width="11.28515625" style="660" customWidth="1"/>
    <col min="16" max="16" width="11.28515625" style="660" hidden="1" customWidth="1"/>
    <col min="17" max="17" width="11.28515625" style="660" customWidth="1"/>
    <col min="18" max="16384" width="9.140625" style="660"/>
  </cols>
  <sheetData>
    <row r="1" spans="1:33" s="648" customFormat="1" ht="18.75" customHeight="1">
      <c r="B1" s="3015" t="s">
        <v>405</v>
      </c>
      <c r="C1" s="2083"/>
      <c r="D1" s="2083"/>
      <c r="E1" s="2083"/>
      <c r="F1" s="2083"/>
      <c r="J1" s="799" t="s">
        <v>171</v>
      </c>
      <c r="K1" s="3013" t="s">
        <v>594</v>
      </c>
      <c r="L1" s="3014"/>
      <c r="M1" s="3014"/>
      <c r="N1" s="3014"/>
      <c r="O1" s="3014"/>
      <c r="P1" s="3014"/>
      <c r="Q1" s="3014"/>
      <c r="R1" s="875"/>
      <c r="S1" s="933"/>
      <c r="T1" s="933"/>
      <c r="U1" s="933"/>
      <c r="V1" s="933"/>
      <c r="W1" s="933"/>
      <c r="X1" s="933"/>
      <c r="Y1" s="933"/>
      <c r="Z1" s="933"/>
      <c r="AA1" s="933"/>
      <c r="AB1" s="933"/>
      <c r="AC1" s="933"/>
      <c r="AD1" s="933"/>
      <c r="AE1" s="933"/>
      <c r="AF1" s="933"/>
      <c r="AG1" s="933"/>
    </row>
    <row r="2" spans="1:33" s="648" customFormat="1" ht="10.5" customHeight="1">
      <c r="B2" s="3016" t="s">
        <v>1</v>
      </c>
      <c r="C2" s="2090"/>
      <c r="D2" s="2090"/>
      <c r="E2" s="2090"/>
      <c r="F2" s="2090"/>
      <c r="K2" s="933"/>
      <c r="L2" s="933"/>
      <c r="M2" s="933"/>
      <c r="N2" s="876" t="s">
        <v>2</v>
      </c>
      <c r="O2" s="649"/>
      <c r="P2" s="649"/>
      <c r="Q2" s="649"/>
      <c r="R2" s="933"/>
      <c r="S2" s="933"/>
      <c r="T2" s="933"/>
      <c r="U2" s="933"/>
      <c r="V2" s="933"/>
      <c r="W2" s="933"/>
      <c r="X2" s="933"/>
      <c r="Y2" s="933"/>
      <c r="Z2" s="933"/>
      <c r="AA2" s="933"/>
      <c r="AB2" s="933"/>
      <c r="AC2" s="933"/>
      <c r="AD2" s="933"/>
      <c r="AE2" s="933"/>
      <c r="AF2" s="933"/>
      <c r="AG2" s="933"/>
    </row>
    <row r="3" spans="1:33" s="648" customFormat="1" ht="13.5" customHeight="1">
      <c r="B3" s="650" t="s">
        <v>130</v>
      </c>
      <c r="N3" s="648" t="s">
        <v>3</v>
      </c>
      <c r="R3" s="933"/>
      <c r="S3" s="933"/>
      <c r="T3" s="933"/>
      <c r="U3" s="933"/>
      <c r="V3" s="933"/>
      <c r="W3" s="933"/>
      <c r="X3" s="933"/>
      <c r="Y3" s="933"/>
      <c r="Z3" s="933"/>
      <c r="AA3" s="933"/>
      <c r="AB3" s="933"/>
      <c r="AC3" s="933"/>
      <c r="AD3" s="933"/>
      <c r="AE3" s="933"/>
      <c r="AF3" s="933"/>
      <c r="AG3" s="933"/>
    </row>
    <row r="4" spans="1:33" s="648" customFormat="1" ht="15" customHeight="1">
      <c r="B4" s="3018" t="s">
        <v>4</v>
      </c>
      <c r="C4" s="2083"/>
      <c r="D4" s="651"/>
      <c r="E4" s="933"/>
      <c r="F4" s="933"/>
      <c r="G4" s="933"/>
      <c r="H4" s="933"/>
      <c r="I4" s="877" t="s">
        <v>5</v>
      </c>
      <c r="J4" s="649"/>
      <c r="K4" s="649"/>
      <c r="L4" s="649"/>
      <c r="R4" s="933"/>
      <c r="S4" s="933"/>
      <c r="T4" s="933"/>
      <c r="U4" s="933"/>
      <c r="V4" s="933"/>
      <c r="W4" s="933"/>
      <c r="X4" s="933"/>
      <c r="Y4" s="933"/>
      <c r="Z4" s="933"/>
      <c r="AA4" s="933"/>
      <c r="AB4" s="933"/>
      <c r="AC4" s="933"/>
      <c r="AD4" s="933"/>
      <c r="AE4" s="933"/>
      <c r="AF4" s="933"/>
      <c r="AG4" s="933"/>
    </row>
    <row r="5" spans="1:33" s="648" customFormat="1" ht="9.75" customHeight="1">
      <c r="B5" s="3017" t="s">
        <v>7</v>
      </c>
      <c r="C5" s="2081"/>
      <c r="D5" s="649"/>
      <c r="E5" s="649"/>
      <c r="R5" s="933"/>
      <c r="S5" s="933"/>
      <c r="T5" s="933"/>
      <c r="U5" s="933"/>
      <c r="V5" s="933"/>
      <c r="W5" s="933"/>
      <c r="X5" s="933"/>
      <c r="Y5" s="933"/>
      <c r="Z5" s="933"/>
      <c r="AA5" s="933"/>
      <c r="AB5" s="933"/>
      <c r="AC5" s="933"/>
      <c r="AD5" s="933"/>
      <c r="AE5" s="933"/>
      <c r="AF5" s="933"/>
      <c r="AG5" s="933"/>
    </row>
    <row r="6" spans="1:33" s="648" customFormat="1" ht="12" customHeight="1">
      <c r="A6" s="3009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33"/>
      <c r="S6" s="933"/>
      <c r="T6" s="933"/>
      <c r="U6" s="933"/>
      <c r="V6" s="933"/>
      <c r="W6" s="933"/>
      <c r="X6" s="933"/>
      <c r="Y6" s="933"/>
      <c r="Z6" s="933"/>
      <c r="AA6" s="933"/>
      <c r="AB6" s="933"/>
      <c r="AC6" s="933"/>
      <c r="AD6" s="933"/>
      <c r="AE6" s="933"/>
      <c r="AF6" s="933"/>
      <c r="AG6" s="933"/>
    </row>
    <row r="7" spans="1:33" s="648" customFormat="1" ht="15.75">
      <c r="A7" s="3010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33"/>
      <c r="S7" s="933"/>
      <c r="T7" s="933"/>
      <c r="U7" s="933"/>
      <c r="V7" s="933"/>
      <c r="W7" s="933"/>
      <c r="X7" s="933"/>
      <c r="Y7" s="933"/>
      <c r="Z7" s="933"/>
      <c r="AA7" s="933"/>
      <c r="AB7" s="933"/>
      <c r="AC7" s="933"/>
      <c r="AD7" s="933"/>
      <c r="AE7" s="933"/>
      <c r="AF7" s="933"/>
      <c r="AG7" s="933"/>
    </row>
    <row r="8" spans="1:33" s="648" customFormat="1" ht="9" customHeight="1">
      <c r="A8" s="1268" t="s">
        <v>367</v>
      </c>
      <c r="B8" s="1254" t="s">
        <v>366</v>
      </c>
      <c r="R8" s="933"/>
      <c r="S8" s="933"/>
      <c r="T8" s="933"/>
      <c r="U8" s="933"/>
      <c r="V8" s="933"/>
      <c r="W8" s="933"/>
      <c r="X8" s="933"/>
      <c r="Y8" s="933"/>
      <c r="Z8" s="933"/>
      <c r="AA8" s="933"/>
      <c r="AB8" s="933"/>
      <c r="AC8" s="933"/>
      <c r="AD8" s="933"/>
      <c r="AE8" s="933"/>
      <c r="AF8" s="933"/>
      <c r="AG8" s="933"/>
    </row>
    <row r="9" spans="1:33" s="648" customFormat="1">
      <c r="A9" s="3007" t="s">
        <v>9</v>
      </c>
      <c r="B9" s="3008" t="s">
        <v>10</v>
      </c>
      <c r="C9" s="2426"/>
      <c r="D9" s="2426"/>
      <c r="E9" s="2426"/>
      <c r="F9" s="2426"/>
      <c r="G9" s="2426"/>
      <c r="H9" s="2426"/>
      <c r="I9" s="2427"/>
      <c r="J9" s="3008" t="s">
        <v>11</v>
      </c>
      <c r="K9" s="2426"/>
      <c r="L9" s="2426"/>
      <c r="M9" s="2426"/>
      <c r="N9" s="2426"/>
      <c r="O9" s="2426"/>
      <c r="P9" s="2426"/>
      <c r="Q9" s="2427"/>
      <c r="R9" s="933"/>
      <c r="S9" s="933"/>
      <c r="T9" s="933"/>
      <c r="U9" s="933"/>
      <c r="V9" s="933"/>
      <c r="W9" s="933"/>
      <c r="X9" s="933"/>
      <c r="Y9" s="933"/>
      <c r="Z9" s="933"/>
      <c r="AA9" s="933"/>
      <c r="AB9" s="933"/>
      <c r="AC9" s="933"/>
      <c r="AD9" s="933"/>
      <c r="AE9" s="933"/>
      <c r="AF9" s="933"/>
      <c r="AG9" s="933"/>
    </row>
    <row r="10" spans="1:33" s="648" customFormat="1">
      <c r="A10" s="2423"/>
      <c r="B10" s="3011" t="s">
        <v>138</v>
      </c>
      <c r="C10" s="2097"/>
      <c r="D10" s="2097"/>
      <c r="E10" s="2098"/>
      <c r="F10" s="3012"/>
      <c r="G10" s="2533"/>
      <c r="H10" s="2533"/>
      <c r="I10" s="2534"/>
      <c r="J10" s="3011" t="s">
        <v>138</v>
      </c>
      <c r="K10" s="2097"/>
      <c r="L10" s="2097"/>
      <c r="M10" s="2098"/>
      <c r="N10" s="3012"/>
      <c r="O10" s="2533"/>
      <c r="P10" s="2533"/>
      <c r="Q10" s="2534"/>
      <c r="R10" s="933"/>
      <c r="S10" s="933"/>
      <c r="T10" s="933"/>
      <c r="U10" s="933"/>
      <c r="V10" s="933"/>
      <c r="W10" s="933"/>
      <c r="X10" s="933"/>
      <c r="Y10" s="933"/>
      <c r="Z10" s="933"/>
      <c r="AA10" s="933"/>
      <c r="AB10" s="933"/>
      <c r="AC10" s="933"/>
      <c r="AD10" s="933"/>
      <c r="AE10" s="933"/>
      <c r="AF10" s="933"/>
      <c r="AG10" s="933"/>
    </row>
    <row r="11" spans="1:33" s="648" customFormat="1">
      <c r="A11" s="2423"/>
      <c r="B11" s="3011" t="s">
        <v>14</v>
      </c>
      <c r="C11" s="2097"/>
      <c r="E11" s="653">
        <v>2400</v>
      </c>
      <c r="F11" s="3012" t="s">
        <v>14</v>
      </c>
      <c r="G11" s="2533"/>
      <c r="H11" s="1679"/>
      <c r="I11" s="1680"/>
      <c r="J11" s="3011" t="s">
        <v>14</v>
      </c>
      <c r="K11" s="2097"/>
      <c r="L11" s="652"/>
      <c r="M11" s="653">
        <v>2400</v>
      </c>
      <c r="N11" s="3011" t="s">
        <v>14</v>
      </c>
      <c r="O11" s="2097"/>
      <c r="P11" s="652"/>
      <c r="Q11" s="653"/>
      <c r="R11" s="933"/>
      <c r="S11" s="933"/>
      <c r="T11" s="933"/>
      <c r="U11" s="933"/>
      <c r="V11" s="933"/>
      <c r="W11" s="933"/>
      <c r="X11" s="933"/>
      <c r="Y11" s="933"/>
      <c r="Z11" s="933"/>
      <c r="AA11" s="933"/>
      <c r="AB11" s="933"/>
      <c r="AC11" s="933"/>
      <c r="AD11" s="933"/>
      <c r="AE11" s="933"/>
      <c r="AF11" s="933"/>
      <c r="AG11" s="933"/>
    </row>
    <row r="12" spans="1:33" s="655" customFormat="1" ht="35.25" customHeight="1">
      <c r="A12" s="2424"/>
      <c r="B12" s="654" t="s">
        <v>16</v>
      </c>
      <c r="C12" s="654" t="s">
        <v>17</v>
      </c>
      <c r="D12" s="654"/>
      <c r="E12" s="654" t="s">
        <v>18</v>
      </c>
      <c r="F12" s="654" t="s">
        <v>16</v>
      </c>
      <c r="G12" s="654" t="s">
        <v>17</v>
      </c>
      <c r="H12" s="654"/>
      <c r="I12" s="654" t="s">
        <v>18</v>
      </c>
      <c r="J12" s="654" t="s">
        <v>16</v>
      </c>
      <c r="K12" s="654" t="s">
        <v>17</v>
      </c>
      <c r="L12" s="654"/>
      <c r="M12" s="654" t="s">
        <v>18</v>
      </c>
      <c r="N12" s="654" t="s">
        <v>16</v>
      </c>
      <c r="O12" s="654" t="s">
        <v>17</v>
      </c>
      <c r="P12" s="654"/>
      <c r="Q12" s="654" t="s">
        <v>18</v>
      </c>
    </row>
    <row r="13" spans="1:33" s="657" customFormat="1" ht="11.25">
      <c r="A13" s="656">
        <v>1</v>
      </c>
      <c r="B13" s="656">
        <v>2</v>
      </c>
      <c r="C13" s="656">
        <v>3</v>
      </c>
      <c r="D13" s="656"/>
      <c r="E13" s="656">
        <v>4</v>
      </c>
      <c r="F13" s="656">
        <v>5</v>
      </c>
      <c r="G13" s="656">
        <v>6</v>
      </c>
      <c r="H13" s="656"/>
      <c r="I13" s="656">
        <v>7</v>
      </c>
      <c r="J13" s="656">
        <v>8</v>
      </c>
      <c r="K13" s="656">
        <v>9</v>
      </c>
      <c r="L13" s="656"/>
      <c r="M13" s="656">
        <v>10</v>
      </c>
      <c r="N13" s="656">
        <v>11</v>
      </c>
      <c r="O13" s="656">
        <v>12</v>
      </c>
      <c r="P13" s="656"/>
      <c r="Q13" s="656">
        <v>13</v>
      </c>
    </row>
    <row r="14" spans="1:33" s="655" customFormat="1" ht="15">
      <c r="A14" s="658">
        <v>0</v>
      </c>
      <c r="B14" s="1673"/>
      <c r="C14" s="1676"/>
      <c r="D14" s="1676"/>
      <c r="E14" s="1781">
        <v>263.76</v>
      </c>
      <c r="F14" s="1648"/>
      <c r="G14" s="1676"/>
      <c r="H14" s="1676"/>
      <c r="I14" s="1677"/>
      <c r="J14" s="1648"/>
      <c r="K14" s="1676"/>
      <c r="L14" s="1676"/>
      <c r="M14" s="1781">
        <v>122.88</v>
      </c>
      <c r="N14" s="1648"/>
      <c r="O14" s="1676"/>
      <c r="P14" s="1676"/>
      <c r="Q14" s="1677"/>
    </row>
    <row r="15" spans="1:33" s="1328" customFormat="1" ht="15">
      <c r="A15" s="1327">
        <v>1</v>
      </c>
      <c r="B15" s="1673"/>
      <c r="C15" s="1676"/>
      <c r="D15" s="1676"/>
      <c r="E15" s="1781">
        <v>250.32000000000002</v>
      </c>
      <c r="F15" s="1648"/>
      <c r="G15" s="1676"/>
      <c r="H15" s="1676"/>
      <c r="I15" s="1538"/>
      <c r="J15" s="1648"/>
      <c r="K15" s="1676"/>
      <c r="L15" s="1676"/>
      <c r="M15" s="1781">
        <v>112.32</v>
      </c>
      <c r="N15" s="1648"/>
      <c r="O15" s="1676"/>
      <c r="P15" s="1676"/>
      <c r="Q15" s="1538"/>
    </row>
    <row r="16" spans="1:33" s="655" customFormat="1" ht="15">
      <c r="A16" s="658">
        <v>2</v>
      </c>
      <c r="B16" s="1673"/>
      <c r="C16" s="1676"/>
      <c r="D16" s="1676"/>
      <c r="E16" s="1781">
        <v>212.40000000000003</v>
      </c>
      <c r="F16" s="1648"/>
      <c r="G16" s="1676"/>
      <c r="H16" s="1676"/>
      <c r="I16" s="1538"/>
      <c r="J16" s="1648"/>
      <c r="K16" s="1676"/>
      <c r="L16" s="1676"/>
      <c r="M16" s="1781">
        <v>114.47999999999999</v>
      </c>
      <c r="N16" s="1648"/>
      <c r="O16" s="1676"/>
      <c r="P16" s="1676"/>
      <c r="Q16" s="1538"/>
    </row>
    <row r="17" spans="1:17" s="655" customFormat="1" ht="15">
      <c r="A17" s="658">
        <v>3</v>
      </c>
      <c r="B17" s="1673"/>
      <c r="C17" s="1676"/>
      <c r="D17" s="1676"/>
      <c r="E17" s="1781">
        <v>221.76</v>
      </c>
      <c r="F17" s="1648"/>
      <c r="G17" s="1676"/>
      <c r="H17" s="1676"/>
      <c r="I17" s="1538"/>
      <c r="J17" s="1648"/>
      <c r="K17" s="1676"/>
      <c r="L17" s="1676"/>
      <c r="M17" s="1781">
        <v>114.96000000000001</v>
      </c>
      <c r="N17" s="1648"/>
      <c r="O17" s="1676"/>
      <c r="P17" s="1676"/>
      <c r="Q17" s="1538"/>
    </row>
    <row r="18" spans="1:17" s="655" customFormat="1" ht="15">
      <c r="A18" s="658">
        <v>4</v>
      </c>
      <c r="B18" s="1673"/>
      <c r="C18" s="1676"/>
      <c r="D18" s="1676"/>
      <c r="E18" s="1781">
        <v>241.44</v>
      </c>
      <c r="F18" s="1648"/>
      <c r="G18" s="1676"/>
      <c r="H18" s="1676"/>
      <c r="I18" s="1538"/>
      <c r="J18" s="1648"/>
      <c r="K18" s="1676"/>
      <c r="L18" s="1676"/>
      <c r="M18" s="1781">
        <v>112.08000000000001</v>
      </c>
      <c r="N18" s="1648"/>
      <c r="O18" s="1676"/>
      <c r="P18" s="1676"/>
      <c r="Q18" s="1538"/>
    </row>
    <row r="19" spans="1:17" s="655" customFormat="1" ht="15">
      <c r="A19" s="658">
        <v>5</v>
      </c>
      <c r="B19" s="1673"/>
      <c r="C19" s="1676"/>
      <c r="D19" s="1676"/>
      <c r="E19" s="1781">
        <v>239.51999999999998</v>
      </c>
      <c r="F19" s="1648"/>
      <c r="G19" s="1676"/>
      <c r="H19" s="1676"/>
      <c r="I19" s="1538"/>
      <c r="J19" s="1648"/>
      <c r="K19" s="1676"/>
      <c r="L19" s="1676"/>
      <c r="M19" s="1781">
        <v>114.96000000000001</v>
      </c>
      <c r="N19" s="1648"/>
      <c r="O19" s="1676"/>
      <c r="P19" s="1676"/>
      <c r="Q19" s="1538"/>
    </row>
    <row r="20" spans="1:17" s="655" customFormat="1" ht="15">
      <c r="A20" s="658">
        <v>6</v>
      </c>
      <c r="B20" s="1673"/>
      <c r="C20" s="1676"/>
      <c r="D20" s="1676"/>
      <c r="E20" s="1781">
        <v>289.2</v>
      </c>
      <c r="F20" s="1648"/>
      <c r="G20" s="1676"/>
      <c r="H20" s="1676"/>
      <c r="I20" s="1538"/>
      <c r="J20" s="1648"/>
      <c r="K20" s="1676"/>
      <c r="L20" s="1676"/>
      <c r="M20" s="1781">
        <v>117.84</v>
      </c>
      <c r="N20" s="1648"/>
      <c r="O20" s="1676"/>
      <c r="P20" s="1676"/>
      <c r="Q20" s="1538"/>
    </row>
    <row r="21" spans="1:17" s="655" customFormat="1" ht="15">
      <c r="A21" s="658">
        <v>7</v>
      </c>
      <c r="B21" s="1673"/>
      <c r="C21" s="1676"/>
      <c r="D21" s="1676"/>
      <c r="E21" s="1781">
        <v>354.72</v>
      </c>
      <c r="F21" s="1648"/>
      <c r="G21" s="1676"/>
      <c r="H21" s="1676"/>
      <c r="I21" s="1538"/>
      <c r="J21" s="1648"/>
      <c r="K21" s="1676"/>
      <c r="L21" s="1676"/>
      <c r="M21" s="1781">
        <v>156.24</v>
      </c>
      <c r="N21" s="1648"/>
      <c r="O21" s="1676"/>
      <c r="P21" s="1676"/>
      <c r="Q21" s="1538"/>
    </row>
    <row r="22" spans="1:17" s="655" customFormat="1" ht="15">
      <c r="A22" s="658">
        <v>8</v>
      </c>
      <c r="B22" s="1673"/>
      <c r="C22" s="1676"/>
      <c r="D22" s="1676"/>
      <c r="E22" s="1781">
        <v>443.28</v>
      </c>
      <c r="F22" s="1648"/>
      <c r="G22" s="1676"/>
      <c r="H22" s="1676"/>
      <c r="I22" s="1538"/>
      <c r="J22" s="1648"/>
      <c r="K22" s="1676"/>
      <c r="L22" s="1676"/>
      <c r="M22" s="1781">
        <v>259.20000000000005</v>
      </c>
      <c r="N22" s="1648"/>
      <c r="O22" s="1676"/>
      <c r="P22" s="1676"/>
      <c r="Q22" s="1538"/>
    </row>
    <row r="23" spans="1:17" s="655" customFormat="1" ht="15">
      <c r="A23" s="658">
        <v>9</v>
      </c>
      <c r="B23" s="1673"/>
      <c r="C23" s="1676"/>
      <c r="D23" s="1676"/>
      <c r="E23" s="1781">
        <v>490.79999999999995</v>
      </c>
      <c r="F23" s="1648"/>
      <c r="G23" s="1676"/>
      <c r="H23" s="1676"/>
      <c r="I23" s="1538"/>
      <c r="J23" s="1648"/>
      <c r="K23" s="1676"/>
      <c r="L23" s="1676"/>
      <c r="M23" s="1781">
        <v>295.91999999999996</v>
      </c>
      <c r="N23" s="1648"/>
      <c r="O23" s="1676"/>
      <c r="P23" s="1676"/>
      <c r="Q23" s="1538"/>
    </row>
    <row r="24" spans="1:17" s="655" customFormat="1" ht="15">
      <c r="A24" s="658">
        <v>10</v>
      </c>
      <c r="B24" s="1673"/>
      <c r="C24" s="1676"/>
      <c r="D24" s="1676"/>
      <c r="E24" s="1781">
        <v>473.28</v>
      </c>
      <c r="F24" s="1648"/>
      <c r="G24" s="1676"/>
      <c r="H24" s="1676"/>
      <c r="I24" s="1538"/>
      <c r="J24" s="1648"/>
      <c r="K24" s="1676"/>
      <c r="L24" s="1676"/>
      <c r="M24" s="1781">
        <v>246.96</v>
      </c>
      <c r="N24" s="1648"/>
      <c r="O24" s="1676"/>
      <c r="P24" s="1676"/>
      <c r="Q24" s="1538"/>
    </row>
    <row r="25" spans="1:17" s="655" customFormat="1" ht="15">
      <c r="A25" s="658">
        <v>11</v>
      </c>
      <c r="B25" s="1673"/>
      <c r="C25" s="1676"/>
      <c r="D25" s="1676"/>
      <c r="E25" s="1781">
        <v>479.03999999999996</v>
      </c>
      <c r="F25" s="1648"/>
      <c r="G25" s="1676"/>
      <c r="H25" s="1676"/>
      <c r="I25" s="1538"/>
      <c r="J25" s="1648"/>
      <c r="K25" s="1676"/>
      <c r="L25" s="1676"/>
      <c r="M25" s="1781">
        <v>267.36</v>
      </c>
      <c r="N25" s="1648"/>
      <c r="O25" s="1676"/>
      <c r="P25" s="1676"/>
      <c r="Q25" s="1538"/>
    </row>
    <row r="26" spans="1:17" s="655" customFormat="1" ht="15">
      <c r="A26" s="658">
        <v>12</v>
      </c>
      <c r="B26" s="1673"/>
      <c r="C26" s="1676"/>
      <c r="D26" s="1676"/>
      <c r="E26" s="1781">
        <v>448.32</v>
      </c>
      <c r="F26" s="1648"/>
      <c r="G26" s="1676"/>
      <c r="H26" s="1676"/>
      <c r="I26" s="1538"/>
      <c r="J26" s="1648"/>
      <c r="K26" s="1676"/>
      <c r="L26" s="1676"/>
      <c r="M26" s="1781">
        <v>222.95999999999998</v>
      </c>
      <c r="N26" s="1648"/>
      <c r="O26" s="1676"/>
      <c r="P26" s="1676"/>
      <c r="Q26" s="1538"/>
    </row>
    <row r="27" spans="1:17" s="655" customFormat="1" ht="15">
      <c r="A27" s="658">
        <v>13</v>
      </c>
      <c r="B27" s="1673"/>
      <c r="C27" s="1676"/>
      <c r="D27" s="1676"/>
      <c r="E27" s="1781">
        <v>490.32</v>
      </c>
      <c r="F27" s="1648"/>
      <c r="G27" s="1676"/>
      <c r="H27" s="1676"/>
      <c r="I27" s="1538"/>
      <c r="J27" s="1648"/>
      <c r="K27" s="1676"/>
      <c r="L27" s="1676"/>
      <c r="M27" s="1781">
        <v>258.24</v>
      </c>
      <c r="N27" s="1648"/>
      <c r="O27" s="1676"/>
      <c r="P27" s="1676"/>
      <c r="Q27" s="1538"/>
    </row>
    <row r="28" spans="1:17" s="655" customFormat="1" ht="15">
      <c r="A28" s="658">
        <v>14</v>
      </c>
      <c r="B28" s="1673"/>
      <c r="C28" s="1676"/>
      <c r="D28" s="1676"/>
      <c r="E28" s="1781">
        <v>448.56000000000006</v>
      </c>
      <c r="F28" s="1648"/>
      <c r="G28" s="1676"/>
      <c r="H28" s="1676"/>
      <c r="I28" s="1538"/>
      <c r="J28" s="1648"/>
      <c r="K28" s="1676"/>
      <c r="L28" s="1676"/>
      <c r="M28" s="1781">
        <v>261.12</v>
      </c>
      <c r="N28" s="1648"/>
      <c r="O28" s="1676"/>
      <c r="P28" s="1676"/>
      <c r="Q28" s="1538"/>
    </row>
    <row r="29" spans="1:17" s="655" customFormat="1" ht="15">
      <c r="A29" s="658">
        <v>15</v>
      </c>
      <c r="B29" s="1673"/>
      <c r="C29" s="1676"/>
      <c r="D29" s="1676"/>
      <c r="E29" s="1781">
        <v>426.47999999999996</v>
      </c>
      <c r="F29" s="1648"/>
      <c r="G29" s="1676"/>
      <c r="H29" s="1676"/>
      <c r="I29" s="1538"/>
      <c r="J29" s="1648"/>
      <c r="K29" s="1676"/>
      <c r="L29" s="1676"/>
      <c r="M29" s="1781">
        <v>254.40000000000003</v>
      </c>
      <c r="N29" s="1648"/>
      <c r="O29" s="1676"/>
      <c r="P29" s="1676"/>
      <c r="Q29" s="1538"/>
    </row>
    <row r="30" spans="1:17" s="655" customFormat="1" ht="15">
      <c r="A30" s="658">
        <v>16</v>
      </c>
      <c r="B30" s="1673"/>
      <c r="C30" s="1676"/>
      <c r="D30" s="1676"/>
      <c r="E30" s="1781">
        <v>414.24</v>
      </c>
      <c r="F30" s="1648"/>
      <c r="G30" s="1676"/>
      <c r="H30" s="1676"/>
      <c r="I30" s="1538"/>
      <c r="J30" s="1648"/>
      <c r="K30" s="1676"/>
      <c r="L30" s="1676"/>
      <c r="M30" s="1781">
        <v>217.68</v>
      </c>
      <c r="N30" s="1648"/>
      <c r="O30" s="1676"/>
      <c r="P30" s="1676"/>
      <c r="Q30" s="1538"/>
    </row>
    <row r="31" spans="1:17" s="659" customFormat="1" ht="15">
      <c r="A31" s="658">
        <v>17</v>
      </c>
      <c r="B31" s="1673"/>
      <c r="C31" s="1676"/>
      <c r="D31" s="1676"/>
      <c r="E31" s="1781">
        <v>367.68</v>
      </c>
      <c r="F31" s="1648"/>
      <c r="G31" s="1676"/>
      <c r="H31" s="1676"/>
      <c r="I31" s="1538"/>
      <c r="J31" s="1648"/>
      <c r="K31" s="1676"/>
      <c r="L31" s="1676"/>
      <c r="M31" s="1781">
        <v>158.63999999999999</v>
      </c>
      <c r="N31" s="1648"/>
      <c r="O31" s="1676"/>
      <c r="P31" s="1676"/>
      <c r="Q31" s="1538"/>
    </row>
    <row r="32" spans="1:17" s="659" customFormat="1" ht="15">
      <c r="A32" s="658">
        <v>18</v>
      </c>
      <c r="B32" s="1673"/>
      <c r="C32" s="1676"/>
      <c r="D32" s="1676"/>
      <c r="E32" s="1781">
        <v>351.84</v>
      </c>
      <c r="F32" s="1648"/>
      <c r="G32" s="1676"/>
      <c r="H32" s="1676"/>
      <c r="I32" s="1538"/>
      <c r="J32" s="1648"/>
      <c r="K32" s="1676"/>
      <c r="L32" s="1676"/>
      <c r="M32" s="1781">
        <v>153.83999999999997</v>
      </c>
      <c r="N32" s="1648"/>
      <c r="O32" s="1676"/>
      <c r="P32" s="1676"/>
      <c r="Q32" s="1538"/>
    </row>
    <row r="33" spans="1:33" s="659" customFormat="1" ht="15">
      <c r="A33" s="658">
        <v>19</v>
      </c>
      <c r="B33" s="1673"/>
      <c r="C33" s="1676"/>
      <c r="D33" s="1676"/>
      <c r="E33" s="1781">
        <v>350.15999999999997</v>
      </c>
      <c r="F33" s="1648"/>
      <c r="G33" s="1676"/>
      <c r="H33" s="1676"/>
      <c r="I33" s="1538"/>
      <c r="J33" s="1648"/>
      <c r="K33" s="1676"/>
      <c r="L33" s="1676"/>
      <c r="M33" s="1781">
        <v>137.04000000000002</v>
      </c>
      <c r="N33" s="1648"/>
      <c r="O33" s="1676"/>
      <c r="P33" s="1676"/>
      <c r="Q33" s="1538"/>
    </row>
    <row r="34" spans="1:33" s="659" customFormat="1" ht="15">
      <c r="A34" s="658">
        <v>20</v>
      </c>
      <c r="B34" s="1673"/>
      <c r="C34" s="1676"/>
      <c r="D34" s="1676"/>
      <c r="E34" s="1781">
        <v>338.16</v>
      </c>
      <c r="F34" s="1648"/>
      <c r="G34" s="1676"/>
      <c r="H34" s="1676"/>
      <c r="I34" s="1538"/>
      <c r="J34" s="1648"/>
      <c r="K34" s="1676"/>
      <c r="L34" s="1676"/>
      <c r="M34" s="1781">
        <v>135.12</v>
      </c>
      <c r="N34" s="1648"/>
      <c r="O34" s="1676"/>
      <c r="P34" s="1676"/>
      <c r="Q34" s="1538"/>
    </row>
    <row r="35" spans="1:33" s="659" customFormat="1" ht="15">
      <c r="A35" s="658">
        <v>21</v>
      </c>
      <c r="B35" s="1673"/>
      <c r="C35" s="1676"/>
      <c r="D35" s="1676"/>
      <c r="E35" s="1781">
        <v>324.48</v>
      </c>
      <c r="F35" s="1648"/>
      <c r="G35" s="1676"/>
      <c r="H35" s="1676"/>
      <c r="I35" s="1538"/>
      <c r="J35" s="1648"/>
      <c r="K35" s="1676"/>
      <c r="L35" s="1676"/>
      <c r="M35" s="1781">
        <v>128.16</v>
      </c>
      <c r="N35" s="1648"/>
      <c r="O35" s="1676"/>
      <c r="P35" s="1676"/>
      <c r="Q35" s="1538"/>
    </row>
    <row r="36" spans="1:33" s="659" customFormat="1" ht="15">
      <c r="A36" s="658">
        <v>22</v>
      </c>
      <c r="B36" s="1673"/>
      <c r="C36" s="1676"/>
      <c r="D36" s="1676"/>
      <c r="E36" s="1781">
        <v>329.03999999999996</v>
      </c>
      <c r="F36" s="1648"/>
      <c r="G36" s="1676"/>
      <c r="H36" s="1676"/>
      <c r="I36" s="1538"/>
      <c r="J36" s="1648"/>
      <c r="K36" s="1676"/>
      <c r="L36" s="1676"/>
      <c r="M36" s="1781">
        <v>130.07999999999998</v>
      </c>
      <c r="N36" s="1648"/>
      <c r="O36" s="1676"/>
      <c r="P36" s="1676"/>
      <c r="Q36" s="1538"/>
    </row>
    <row r="37" spans="1:33" s="659" customFormat="1" ht="15">
      <c r="A37" s="658">
        <v>23</v>
      </c>
      <c r="B37" s="1673"/>
      <c r="C37" s="1676"/>
      <c r="D37" s="1676"/>
      <c r="E37" s="1781">
        <v>300.96000000000004</v>
      </c>
      <c r="F37" s="1648"/>
      <c r="G37" s="1676"/>
      <c r="H37" s="1676"/>
      <c r="I37" s="1538"/>
      <c r="J37" s="1648"/>
      <c r="K37" s="1676"/>
      <c r="L37" s="1676"/>
      <c r="M37" s="1781">
        <v>128.39999999999998</v>
      </c>
      <c r="N37" s="1648"/>
      <c r="O37" s="1676"/>
      <c r="P37" s="1676"/>
      <c r="Q37" s="1538"/>
    </row>
    <row r="38" spans="1:33" s="659" customFormat="1" ht="15">
      <c r="A38" s="658" t="s">
        <v>19</v>
      </c>
      <c r="B38" s="1302"/>
      <c r="C38" s="1676"/>
      <c r="D38" s="1676"/>
      <c r="E38" s="1678">
        <f>SUM(E14:E37)</f>
        <v>8549.7599999999984</v>
      </c>
      <c r="F38" s="1676"/>
      <c r="G38" s="1676"/>
      <c r="H38" s="1676"/>
      <c r="I38" s="1678">
        <f>SUM(I14:I37)</f>
        <v>0</v>
      </c>
      <c r="J38" s="1676"/>
      <c r="K38" s="1676"/>
      <c r="L38" s="1676"/>
      <c r="M38" s="1678">
        <f>SUM(M14:M37)</f>
        <v>4220.88</v>
      </c>
      <c r="N38" s="1676"/>
      <c r="O38" s="1676"/>
      <c r="P38" s="1676"/>
      <c r="Q38" s="1678">
        <f>SUM(Q14:Q37)</f>
        <v>0</v>
      </c>
    </row>
    <row r="39" spans="1:33" s="648" customFormat="1" ht="12.75" customHeight="1">
      <c r="A39" s="648" t="s">
        <v>20</v>
      </c>
      <c r="R39" s="933"/>
      <c r="S39" s="933"/>
      <c r="T39" s="933"/>
      <c r="U39" s="933"/>
      <c r="V39" s="933"/>
      <c r="W39" s="933"/>
      <c r="X39" s="933"/>
      <c r="Y39" s="933"/>
      <c r="Z39" s="933"/>
      <c r="AA39" s="933"/>
      <c r="AB39" s="933"/>
      <c r="AC39" s="933"/>
      <c r="AD39" s="933"/>
      <c r="AE39" s="933"/>
      <c r="AF39" s="933"/>
      <c r="AG39" s="933"/>
    </row>
    <row r="40" spans="1:33" s="648" customFormat="1" ht="12.75" customHeight="1">
      <c r="A40" s="648" t="s">
        <v>21</v>
      </c>
      <c r="R40" s="933"/>
      <c r="S40" s="933"/>
      <c r="T40" s="933"/>
      <c r="U40" s="933"/>
      <c r="V40" s="933"/>
      <c r="W40" s="933"/>
      <c r="X40" s="933"/>
      <c r="Y40" s="933"/>
      <c r="Z40" s="933"/>
      <c r="AA40" s="933"/>
      <c r="AB40" s="933"/>
      <c r="AC40" s="933"/>
      <c r="AD40" s="933"/>
      <c r="AE40" s="933"/>
      <c r="AF40" s="933"/>
      <c r="AG40" s="933"/>
    </row>
    <row r="41" spans="1:33">
      <c r="A41" s="648" t="s">
        <v>563</v>
      </c>
      <c r="K41" s="648"/>
      <c r="L41" s="648"/>
      <c r="M41" s="648"/>
      <c r="N41" s="648"/>
      <c r="O41" s="648"/>
      <c r="P41" s="648"/>
      <c r="Q41" s="648"/>
      <c r="R41" s="934"/>
      <c r="S41" s="934"/>
      <c r="T41" s="934"/>
      <c r="U41" s="934"/>
      <c r="V41" s="934"/>
      <c r="W41" s="934"/>
      <c r="X41" s="934"/>
      <c r="Y41" s="934"/>
      <c r="Z41" s="934"/>
      <c r="AA41" s="934"/>
      <c r="AB41" s="934"/>
      <c r="AC41" s="934"/>
      <c r="AD41" s="934"/>
      <c r="AE41" s="934"/>
      <c r="AF41" s="934"/>
      <c r="AG41" s="934"/>
    </row>
    <row r="42" spans="1:33">
      <c r="A42" s="648" t="s">
        <v>23</v>
      </c>
      <c r="R42" s="934"/>
      <c r="S42" s="934"/>
      <c r="T42" s="934"/>
      <c r="U42" s="934"/>
      <c r="V42" s="934"/>
      <c r="W42" s="934"/>
      <c r="X42" s="934"/>
      <c r="Y42" s="934"/>
      <c r="Z42" s="934"/>
      <c r="AA42" s="934"/>
      <c r="AB42" s="934"/>
      <c r="AC42" s="934"/>
      <c r="AD42" s="934"/>
      <c r="AE42" s="934"/>
      <c r="AF42" s="934"/>
      <c r="AG42" s="934"/>
    </row>
    <row r="43" spans="1:33">
      <c r="R43" s="934"/>
      <c r="S43" s="934"/>
      <c r="T43" s="934"/>
      <c r="U43" s="934"/>
      <c r="V43" s="934"/>
      <c r="W43" s="934"/>
      <c r="X43" s="934"/>
      <c r="Y43" s="934"/>
      <c r="Z43" s="934"/>
      <c r="AA43" s="934"/>
      <c r="AB43" s="934"/>
      <c r="AC43" s="934"/>
      <c r="AD43" s="934"/>
      <c r="AE43" s="934"/>
      <c r="AF43" s="934"/>
      <c r="AG43" s="934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7">
    <tabColor rgb="FF92D050"/>
  </sheetPr>
  <dimension ref="A1:AG43"/>
  <sheetViews>
    <sheetView zoomScale="85" zoomScaleNormal="85" workbookViewId="0">
      <selection activeCell="W20" sqref="W20"/>
    </sheetView>
  </sheetViews>
  <sheetFormatPr defaultColWidth="9.140625" defaultRowHeight="12.75"/>
  <cols>
    <col min="1" max="1" width="5.42578125" style="673" customWidth="1"/>
    <col min="2" max="3" width="11.28515625" style="673" customWidth="1"/>
    <col min="4" max="4" width="11.28515625" style="673" hidden="1" customWidth="1"/>
    <col min="5" max="7" width="11.28515625" style="673" customWidth="1"/>
    <col min="8" max="8" width="11.28515625" style="673" hidden="1" customWidth="1"/>
    <col min="9" max="11" width="11.28515625" style="673" customWidth="1"/>
    <col min="12" max="12" width="11.28515625" style="673" hidden="1" customWidth="1"/>
    <col min="13" max="15" width="11.28515625" style="673" customWidth="1"/>
    <col min="16" max="16" width="11.28515625" style="673" hidden="1" customWidth="1"/>
    <col min="17" max="17" width="11.28515625" style="673" customWidth="1"/>
    <col min="18" max="16384" width="9.140625" style="673"/>
  </cols>
  <sheetData>
    <row r="1" spans="1:33" s="661" customFormat="1" ht="18.75" customHeight="1">
      <c r="B1" s="3025" t="s">
        <v>405</v>
      </c>
      <c r="C1" s="2083"/>
      <c r="D1" s="2083"/>
      <c r="E1" s="2083"/>
      <c r="F1" s="2083"/>
      <c r="J1" s="799" t="s">
        <v>171</v>
      </c>
      <c r="K1" s="3024" t="s">
        <v>594</v>
      </c>
      <c r="L1" s="3014"/>
      <c r="M1" s="3014"/>
      <c r="N1" s="3014"/>
      <c r="O1" s="3014"/>
      <c r="P1" s="3014"/>
      <c r="Q1" s="3014"/>
      <c r="R1" s="878"/>
      <c r="S1" s="931"/>
      <c r="T1" s="931"/>
      <c r="U1" s="931"/>
      <c r="V1" s="931"/>
      <c r="W1" s="931"/>
      <c r="X1" s="931"/>
      <c r="Y1" s="931"/>
      <c r="Z1" s="931"/>
      <c r="AA1" s="931"/>
      <c r="AB1" s="931"/>
      <c r="AC1" s="931"/>
      <c r="AD1" s="931"/>
      <c r="AE1" s="931"/>
      <c r="AF1" s="931"/>
      <c r="AG1" s="931"/>
    </row>
    <row r="2" spans="1:33" s="661" customFormat="1" ht="10.5" customHeight="1">
      <c r="B2" s="3026" t="s">
        <v>1</v>
      </c>
      <c r="C2" s="2090"/>
      <c r="D2" s="2090"/>
      <c r="E2" s="2090"/>
      <c r="F2" s="2090"/>
      <c r="K2" s="931"/>
      <c r="L2" s="931"/>
      <c r="M2" s="931"/>
      <c r="N2" s="879" t="s">
        <v>2</v>
      </c>
      <c r="O2" s="662"/>
      <c r="P2" s="662"/>
      <c r="Q2" s="662"/>
      <c r="R2" s="931"/>
      <c r="S2" s="931"/>
      <c r="T2" s="931"/>
      <c r="U2" s="931"/>
      <c r="V2" s="931"/>
      <c r="W2" s="931"/>
      <c r="X2" s="931"/>
      <c r="Y2" s="931"/>
      <c r="Z2" s="931"/>
      <c r="AA2" s="931"/>
      <c r="AB2" s="931"/>
      <c r="AC2" s="931"/>
      <c r="AD2" s="931"/>
      <c r="AE2" s="931"/>
      <c r="AF2" s="931"/>
      <c r="AG2" s="931"/>
    </row>
    <row r="3" spans="1:33" s="661" customFormat="1" ht="13.5" customHeight="1">
      <c r="B3" s="663" t="s">
        <v>130</v>
      </c>
      <c r="N3" s="661" t="s">
        <v>3</v>
      </c>
      <c r="R3" s="931"/>
      <c r="S3" s="931"/>
      <c r="T3" s="931"/>
      <c r="U3" s="931"/>
      <c r="V3" s="931"/>
      <c r="W3" s="931"/>
      <c r="X3" s="931"/>
      <c r="Y3" s="931"/>
      <c r="Z3" s="931"/>
      <c r="AA3" s="931"/>
      <c r="AB3" s="931"/>
      <c r="AC3" s="931"/>
      <c r="AD3" s="931"/>
      <c r="AE3" s="931"/>
      <c r="AF3" s="931"/>
      <c r="AG3" s="931"/>
    </row>
    <row r="4" spans="1:33" s="661" customFormat="1" ht="15" customHeight="1">
      <c r="B4" s="3028" t="s">
        <v>4</v>
      </c>
      <c r="C4" s="2083"/>
      <c r="D4" s="664"/>
      <c r="E4" s="931"/>
      <c r="F4" s="931"/>
      <c r="G4" s="931"/>
      <c r="H4" s="931"/>
      <c r="I4" s="880" t="s">
        <v>5</v>
      </c>
      <c r="J4" s="662"/>
      <c r="K4" s="662"/>
      <c r="L4" s="662"/>
      <c r="O4" s="650" t="s">
        <v>574</v>
      </c>
      <c r="R4" s="931"/>
      <c r="S4" s="931"/>
      <c r="T4" s="931"/>
      <c r="U4" s="931"/>
      <c r="V4" s="931"/>
      <c r="W4" s="931"/>
      <c r="X4" s="931"/>
      <c r="Y4" s="931"/>
      <c r="Z4" s="931"/>
      <c r="AA4" s="931"/>
      <c r="AB4" s="931"/>
      <c r="AC4" s="931"/>
      <c r="AD4" s="931"/>
      <c r="AE4" s="931"/>
      <c r="AF4" s="931"/>
      <c r="AG4" s="931"/>
    </row>
    <row r="5" spans="1:33" s="661" customFormat="1" ht="9.75" customHeight="1">
      <c r="B5" s="3027" t="s">
        <v>7</v>
      </c>
      <c r="C5" s="2081"/>
      <c r="D5" s="662"/>
      <c r="E5" s="662"/>
      <c r="R5" s="931"/>
      <c r="S5" s="931"/>
      <c r="T5" s="931"/>
      <c r="U5" s="931"/>
      <c r="V5" s="931"/>
      <c r="W5" s="931"/>
      <c r="X5" s="931"/>
      <c r="Y5" s="931"/>
      <c r="Z5" s="931"/>
      <c r="AA5" s="931"/>
      <c r="AB5" s="931"/>
      <c r="AC5" s="931"/>
      <c r="AD5" s="931"/>
      <c r="AE5" s="931"/>
      <c r="AF5" s="931"/>
      <c r="AG5" s="931"/>
    </row>
    <row r="6" spans="1:33" s="661" customFormat="1" ht="12" customHeight="1">
      <c r="A6" s="302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31"/>
      <c r="S6" s="931"/>
      <c r="T6" s="931"/>
      <c r="U6" s="931"/>
      <c r="V6" s="931"/>
      <c r="W6" s="931"/>
      <c r="X6" s="931"/>
      <c r="Y6" s="931"/>
      <c r="Z6" s="931"/>
      <c r="AA6" s="931"/>
      <c r="AB6" s="931"/>
      <c r="AC6" s="931"/>
      <c r="AD6" s="931"/>
      <c r="AE6" s="931"/>
      <c r="AF6" s="931"/>
      <c r="AG6" s="931"/>
    </row>
    <row r="7" spans="1:33" s="661" customFormat="1" ht="15.75">
      <c r="A7" s="302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31"/>
      <c r="S7" s="931"/>
      <c r="T7" s="931"/>
      <c r="U7" s="931"/>
      <c r="V7" s="931"/>
      <c r="W7" s="931"/>
      <c r="X7" s="931"/>
      <c r="Y7" s="931"/>
      <c r="Z7" s="931"/>
      <c r="AA7" s="931"/>
      <c r="AB7" s="931"/>
      <c r="AC7" s="931"/>
      <c r="AD7" s="931"/>
      <c r="AE7" s="931"/>
      <c r="AF7" s="931"/>
      <c r="AG7" s="931"/>
    </row>
    <row r="8" spans="1:33" s="661" customFormat="1" ht="9" customHeight="1">
      <c r="A8" s="1268" t="s">
        <v>368</v>
      </c>
      <c r="B8" s="1273"/>
      <c r="R8" s="931"/>
      <c r="S8" s="931"/>
      <c r="T8" s="931"/>
      <c r="U8" s="931"/>
      <c r="V8" s="931"/>
      <c r="W8" s="931"/>
      <c r="X8" s="931"/>
      <c r="Y8" s="931"/>
      <c r="Z8" s="931"/>
      <c r="AA8" s="931"/>
      <c r="AB8" s="931"/>
      <c r="AC8" s="931"/>
      <c r="AD8" s="931"/>
      <c r="AE8" s="931"/>
      <c r="AF8" s="931"/>
      <c r="AG8" s="931"/>
    </row>
    <row r="9" spans="1:33" s="661" customFormat="1">
      <c r="A9" s="3019" t="s">
        <v>9</v>
      </c>
      <c r="B9" s="3020" t="s">
        <v>10</v>
      </c>
      <c r="C9" s="2426"/>
      <c r="D9" s="2426"/>
      <c r="E9" s="2426"/>
      <c r="F9" s="2426"/>
      <c r="G9" s="2426"/>
      <c r="H9" s="2426"/>
      <c r="I9" s="2427"/>
      <c r="J9" s="3020" t="s">
        <v>11</v>
      </c>
      <c r="K9" s="2426"/>
      <c r="L9" s="2426"/>
      <c r="M9" s="2426"/>
      <c r="N9" s="2426"/>
      <c r="O9" s="2426"/>
      <c r="P9" s="2426"/>
      <c r="Q9" s="2427"/>
      <c r="R9" s="931"/>
      <c r="S9" s="931"/>
      <c r="T9" s="931"/>
      <c r="U9" s="931"/>
      <c r="V9" s="931"/>
      <c r="W9" s="931"/>
      <c r="X9" s="931"/>
      <c r="Y9" s="931"/>
      <c r="Z9" s="931"/>
      <c r="AA9" s="931"/>
      <c r="AB9" s="931"/>
      <c r="AC9" s="931"/>
      <c r="AD9" s="931"/>
      <c r="AE9" s="931"/>
      <c r="AF9" s="931"/>
      <c r="AG9" s="931"/>
    </row>
    <row r="10" spans="1:33" s="661" customFormat="1">
      <c r="A10" s="2423"/>
      <c r="B10" s="3023" t="s">
        <v>576</v>
      </c>
      <c r="C10" s="2097"/>
      <c r="D10" s="2097"/>
      <c r="E10" s="2098"/>
      <c r="F10" s="3012" t="s">
        <v>575</v>
      </c>
      <c r="G10" s="2533"/>
      <c r="H10" s="2533"/>
      <c r="I10" s="2534"/>
      <c r="J10" s="3023" t="s">
        <v>576</v>
      </c>
      <c r="K10" s="2097"/>
      <c r="L10" s="2097"/>
      <c r="M10" s="2098"/>
      <c r="N10" s="3023" t="s">
        <v>575</v>
      </c>
      <c r="O10" s="2097"/>
      <c r="P10" s="2097"/>
      <c r="Q10" s="2098"/>
      <c r="R10" s="931"/>
      <c r="S10" s="931"/>
      <c r="T10" s="931"/>
      <c r="U10" s="931"/>
      <c r="V10" s="931"/>
      <c r="W10" s="931"/>
      <c r="X10" s="931"/>
      <c r="Y10" s="931"/>
      <c r="Z10" s="931"/>
      <c r="AA10" s="931"/>
      <c r="AB10" s="931"/>
      <c r="AC10" s="931"/>
      <c r="AD10" s="931"/>
      <c r="AE10" s="931"/>
      <c r="AF10" s="931"/>
      <c r="AG10" s="931"/>
    </row>
    <row r="11" spans="1:33" s="661" customFormat="1">
      <c r="A11" s="2423"/>
      <c r="B11" s="3023" t="s">
        <v>14</v>
      </c>
      <c r="C11" s="2097"/>
      <c r="E11" s="666">
        <v>2400</v>
      </c>
      <c r="F11" s="3023" t="s">
        <v>14</v>
      </c>
      <c r="G11" s="2097"/>
      <c r="H11" s="665"/>
      <c r="I11" s="666">
        <v>3600</v>
      </c>
      <c r="J11" s="3023" t="s">
        <v>14</v>
      </c>
      <c r="K11" s="2097"/>
      <c r="L11" s="665"/>
      <c r="M11" s="666">
        <v>2400</v>
      </c>
      <c r="N11" s="3023" t="s">
        <v>14</v>
      </c>
      <c r="O11" s="2097"/>
      <c r="P11" s="665"/>
      <c r="Q11" s="666">
        <v>3600</v>
      </c>
      <c r="R11" s="931"/>
      <c r="S11" s="931"/>
      <c r="T11" s="931"/>
      <c r="U11" s="931"/>
      <c r="V11" s="931"/>
      <c r="W11" s="931"/>
      <c r="X11" s="931"/>
      <c r="Y11" s="931"/>
      <c r="Z11" s="931"/>
      <c r="AA11" s="931"/>
      <c r="AB11" s="931"/>
      <c r="AC11" s="931"/>
      <c r="AD11" s="931"/>
      <c r="AE11" s="931"/>
      <c r="AF11" s="931"/>
      <c r="AG11" s="931"/>
    </row>
    <row r="12" spans="1:33" s="668" customFormat="1" ht="35.25" customHeight="1">
      <c r="A12" s="2424"/>
      <c r="B12" s="667" t="s">
        <v>16</v>
      </c>
      <c r="C12" s="667" t="s">
        <v>17</v>
      </c>
      <c r="D12" s="667"/>
      <c r="E12" s="667" t="s">
        <v>18</v>
      </c>
      <c r="F12" s="667" t="s">
        <v>16</v>
      </c>
      <c r="G12" s="667" t="s">
        <v>17</v>
      </c>
      <c r="H12" s="667"/>
      <c r="I12" s="667" t="s">
        <v>18</v>
      </c>
      <c r="J12" s="667" t="s">
        <v>16</v>
      </c>
      <c r="K12" s="667" t="s">
        <v>17</v>
      </c>
      <c r="L12" s="667"/>
      <c r="M12" s="667" t="s">
        <v>18</v>
      </c>
      <c r="N12" s="667" t="s">
        <v>16</v>
      </c>
      <c r="O12" s="667" t="s">
        <v>17</v>
      </c>
      <c r="P12" s="667"/>
      <c r="Q12" s="667" t="s">
        <v>18</v>
      </c>
    </row>
    <row r="13" spans="1:33" s="670" customFormat="1" ht="11.25">
      <c r="A13" s="669">
        <v>1</v>
      </c>
      <c r="B13" s="669">
        <v>2</v>
      </c>
      <c r="C13" s="669">
        <v>3</v>
      </c>
      <c r="D13" s="669"/>
      <c r="E13" s="669">
        <v>4</v>
      </c>
      <c r="F13" s="669">
        <v>5</v>
      </c>
      <c r="G13" s="669">
        <v>6</v>
      </c>
      <c r="H13" s="669"/>
      <c r="I13" s="669">
        <v>7</v>
      </c>
      <c r="J13" s="669">
        <v>8</v>
      </c>
      <c r="K13" s="669">
        <v>9</v>
      </c>
      <c r="L13" s="669"/>
      <c r="M13" s="669">
        <v>10</v>
      </c>
      <c r="N13" s="669">
        <v>11</v>
      </c>
      <c r="O13" s="669">
        <v>12</v>
      </c>
      <c r="P13" s="669"/>
      <c r="Q13" s="669">
        <v>13</v>
      </c>
    </row>
    <row r="14" spans="1:33" s="668" customFormat="1" ht="15">
      <c r="A14" s="671">
        <v>0</v>
      </c>
      <c r="B14" s="1673"/>
      <c r="C14" s="1681"/>
      <c r="D14" s="1681"/>
      <c r="E14" s="1781">
        <v>196.2</v>
      </c>
      <c r="F14" s="1681"/>
      <c r="G14" s="1681"/>
      <c r="H14" s="1681"/>
      <c r="I14" s="1781">
        <v>178.56</v>
      </c>
      <c r="J14" s="1648"/>
      <c r="K14" s="1681"/>
      <c r="L14" s="1681"/>
      <c r="M14" s="1781">
        <v>87.12</v>
      </c>
      <c r="N14" s="1681"/>
      <c r="O14" s="789"/>
      <c r="P14" s="789"/>
      <c r="Q14" s="1781">
        <v>80.28</v>
      </c>
    </row>
    <row r="15" spans="1:33" s="1326" customFormat="1" ht="15">
      <c r="A15" s="1324">
        <v>1</v>
      </c>
      <c r="B15" s="1673"/>
      <c r="C15" s="1681"/>
      <c r="D15" s="1681"/>
      <c r="E15" s="1781">
        <v>176.04000000000002</v>
      </c>
      <c r="F15" s="1681"/>
      <c r="G15" s="1681"/>
      <c r="H15" s="1681"/>
      <c r="I15" s="1781">
        <v>164.52000000000004</v>
      </c>
      <c r="J15" s="1648"/>
      <c r="K15" s="1681"/>
      <c r="L15" s="1681"/>
      <c r="M15" s="1781">
        <v>84.24</v>
      </c>
      <c r="N15" s="1681"/>
      <c r="O15" s="1325"/>
      <c r="P15" s="1325"/>
      <c r="Q15" s="1781">
        <v>75.599999999999994</v>
      </c>
    </row>
    <row r="16" spans="1:33" s="668" customFormat="1" ht="15">
      <c r="A16" s="671">
        <v>2</v>
      </c>
      <c r="B16" s="1673"/>
      <c r="C16" s="1681"/>
      <c r="D16" s="1681"/>
      <c r="E16" s="1781">
        <v>146.51999999999998</v>
      </c>
      <c r="F16" s="1681"/>
      <c r="G16" s="1681"/>
      <c r="H16" s="1681"/>
      <c r="I16" s="1781">
        <v>135.36000000000001</v>
      </c>
      <c r="J16" s="1648"/>
      <c r="K16" s="1681"/>
      <c r="L16" s="1681"/>
      <c r="M16" s="1781">
        <v>74.88</v>
      </c>
      <c r="N16" s="1681"/>
      <c r="O16" s="789"/>
      <c r="P16" s="789"/>
      <c r="Q16" s="1781">
        <v>69.84</v>
      </c>
    </row>
    <row r="17" spans="1:17" s="668" customFormat="1" ht="15">
      <c r="A17" s="671">
        <v>3</v>
      </c>
      <c r="B17" s="1673"/>
      <c r="C17" s="1681"/>
      <c r="D17" s="1681"/>
      <c r="E17" s="1781">
        <v>139.32</v>
      </c>
      <c r="F17" s="1681"/>
      <c r="G17" s="1681"/>
      <c r="H17" s="1681"/>
      <c r="I17" s="1781">
        <v>132.83999999999997</v>
      </c>
      <c r="J17" s="1648"/>
      <c r="K17" s="1681"/>
      <c r="L17" s="1681"/>
      <c r="M17" s="1781">
        <v>72.36</v>
      </c>
      <c r="N17" s="1681"/>
      <c r="O17" s="789"/>
      <c r="P17" s="789"/>
      <c r="Q17" s="1781">
        <v>65.16</v>
      </c>
    </row>
    <row r="18" spans="1:17" s="668" customFormat="1" ht="15">
      <c r="A18" s="671">
        <v>4</v>
      </c>
      <c r="B18" s="1673"/>
      <c r="C18" s="1681"/>
      <c r="D18" s="1681"/>
      <c r="E18" s="1781">
        <v>133.92000000000002</v>
      </c>
      <c r="F18" s="1681"/>
      <c r="G18" s="1681"/>
      <c r="H18" s="1681"/>
      <c r="I18" s="1781">
        <v>139.32</v>
      </c>
      <c r="J18" s="1648"/>
      <c r="K18" s="1681"/>
      <c r="L18" s="1681"/>
      <c r="M18" s="1781">
        <v>70.919999999999987</v>
      </c>
      <c r="N18" s="1681"/>
      <c r="O18" s="789"/>
      <c r="P18" s="789"/>
      <c r="Q18" s="1781">
        <v>64.08</v>
      </c>
    </row>
    <row r="19" spans="1:17" s="668" customFormat="1" ht="15">
      <c r="A19" s="671">
        <v>5</v>
      </c>
      <c r="B19" s="1673"/>
      <c r="C19" s="1681"/>
      <c r="D19" s="1681"/>
      <c r="E19" s="1781">
        <v>144.71999999999997</v>
      </c>
      <c r="F19" s="1681"/>
      <c r="G19" s="1681"/>
      <c r="H19" s="1681"/>
      <c r="I19" s="1781">
        <v>138.6</v>
      </c>
      <c r="J19" s="1648"/>
      <c r="K19" s="1681"/>
      <c r="L19" s="1681"/>
      <c r="M19" s="1781">
        <v>72</v>
      </c>
      <c r="N19" s="1681"/>
      <c r="O19" s="789"/>
      <c r="P19" s="789"/>
      <c r="Q19" s="1781">
        <v>65.52000000000001</v>
      </c>
    </row>
    <row r="20" spans="1:17" s="668" customFormat="1" ht="15">
      <c r="A20" s="671">
        <v>6</v>
      </c>
      <c r="B20" s="1673"/>
      <c r="C20" s="1681"/>
      <c r="D20" s="1681"/>
      <c r="E20" s="1781">
        <v>186.84</v>
      </c>
      <c r="F20" s="1681"/>
      <c r="G20" s="1681"/>
      <c r="H20" s="1681"/>
      <c r="I20" s="1781">
        <v>177.84</v>
      </c>
      <c r="J20" s="1648"/>
      <c r="K20" s="1681"/>
      <c r="L20" s="1681"/>
      <c r="M20" s="1781">
        <v>75.599999999999994</v>
      </c>
      <c r="N20" s="1681"/>
      <c r="O20" s="789"/>
      <c r="P20" s="789"/>
      <c r="Q20" s="1781">
        <v>68.039999999999992</v>
      </c>
    </row>
    <row r="21" spans="1:17" s="668" customFormat="1" ht="15">
      <c r="A21" s="671">
        <v>7</v>
      </c>
      <c r="B21" s="1673"/>
      <c r="C21" s="1681"/>
      <c r="D21" s="1681"/>
      <c r="E21" s="1781">
        <v>213.84</v>
      </c>
      <c r="F21" s="1681"/>
      <c r="G21" s="1681"/>
      <c r="H21" s="1681"/>
      <c r="I21" s="1781">
        <v>180</v>
      </c>
      <c r="J21" s="1648"/>
      <c r="K21" s="1681"/>
      <c r="L21" s="1681"/>
      <c r="M21" s="1781">
        <v>84.240000000000009</v>
      </c>
      <c r="N21" s="1681"/>
      <c r="O21" s="789"/>
      <c r="P21" s="789"/>
      <c r="Q21" s="1781">
        <v>70.56</v>
      </c>
    </row>
    <row r="22" spans="1:17" s="668" customFormat="1" ht="15">
      <c r="A22" s="671">
        <v>8</v>
      </c>
      <c r="B22" s="1673"/>
      <c r="C22" s="1681"/>
      <c r="D22" s="1681"/>
      <c r="E22" s="1781">
        <v>416.16</v>
      </c>
      <c r="F22" s="1681"/>
      <c r="G22" s="1681"/>
      <c r="H22" s="1681"/>
      <c r="I22" s="1781">
        <v>270.36</v>
      </c>
      <c r="J22" s="1648"/>
      <c r="K22" s="1681"/>
      <c r="L22" s="1681"/>
      <c r="M22" s="1781">
        <v>283.68</v>
      </c>
      <c r="N22" s="1681"/>
      <c r="O22" s="789"/>
      <c r="P22" s="789"/>
      <c r="Q22" s="1781">
        <v>161.28</v>
      </c>
    </row>
    <row r="23" spans="1:17" s="668" customFormat="1" ht="15">
      <c r="A23" s="671">
        <v>9</v>
      </c>
      <c r="B23" s="1673"/>
      <c r="C23" s="1681"/>
      <c r="D23" s="1681"/>
      <c r="E23" s="1781">
        <v>522.3599999999999</v>
      </c>
      <c r="F23" s="1681"/>
      <c r="G23" s="1681"/>
      <c r="H23" s="1681"/>
      <c r="I23" s="1781">
        <v>338.4</v>
      </c>
      <c r="J23" s="1648"/>
      <c r="K23" s="1681"/>
      <c r="L23" s="1681"/>
      <c r="M23" s="1781">
        <v>365.03999999999996</v>
      </c>
      <c r="N23" s="1681"/>
      <c r="O23" s="789"/>
      <c r="P23" s="789"/>
      <c r="Q23" s="1781">
        <v>231.48000000000002</v>
      </c>
    </row>
    <row r="24" spans="1:17" s="668" customFormat="1" ht="15">
      <c r="A24" s="671">
        <v>10</v>
      </c>
      <c r="B24" s="1673"/>
      <c r="C24" s="1681"/>
      <c r="D24" s="1681"/>
      <c r="E24" s="1781">
        <v>387.36</v>
      </c>
      <c r="F24" s="1681"/>
      <c r="G24" s="1681"/>
      <c r="H24" s="1681"/>
      <c r="I24" s="1781">
        <v>291.24</v>
      </c>
      <c r="J24" s="1648"/>
      <c r="K24" s="1681"/>
      <c r="L24" s="1681"/>
      <c r="M24" s="1781">
        <v>262.8</v>
      </c>
      <c r="N24" s="1681"/>
      <c r="O24" s="789"/>
      <c r="P24" s="789"/>
      <c r="Q24" s="1781">
        <v>177.48000000000002</v>
      </c>
    </row>
    <row r="25" spans="1:17" s="668" customFormat="1" ht="15">
      <c r="A25" s="671">
        <v>11</v>
      </c>
      <c r="B25" s="1673"/>
      <c r="C25" s="1681"/>
      <c r="D25" s="1681"/>
      <c r="E25" s="1781">
        <v>485.64</v>
      </c>
      <c r="F25" s="1681"/>
      <c r="G25" s="1681"/>
      <c r="H25" s="1681"/>
      <c r="I25" s="1781">
        <v>285.84000000000003</v>
      </c>
      <c r="J25" s="1648"/>
      <c r="K25" s="1681"/>
      <c r="L25" s="1681"/>
      <c r="M25" s="1781">
        <v>338.76</v>
      </c>
      <c r="N25" s="1681"/>
      <c r="O25" s="789"/>
      <c r="P25" s="789"/>
      <c r="Q25" s="1781">
        <v>158.04</v>
      </c>
    </row>
    <row r="26" spans="1:17" s="668" customFormat="1" ht="15">
      <c r="A26" s="671">
        <v>12</v>
      </c>
      <c r="B26" s="1673"/>
      <c r="C26" s="1681"/>
      <c r="D26" s="1681"/>
      <c r="E26" s="1781">
        <v>303.84000000000003</v>
      </c>
      <c r="F26" s="1681"/>
      <c r="G26" s="1681"/>
      <c r="H26" s="1681"/>
      <c r="I26" s="1781">
        <v>266.76</v>
      </c>
      <c r="J26" s="1648"/>
      <c r="K26" s="1681"/>
      <c r="L26" s="1681"/>
      <c r="M26" s="1781">
        <v>182.16</v>
      </c>
      <c r="N26" s="1681"/>
      <c r="O26" s="789"/>
      <c r="P26" s="789"/>
      <c r="Q26" s="1781">
        <v>126.36</v>
      </c>
    </row>
    <row r="27" spans="1:17" s="668" customFormat="1" ht="15">
      <c r="A27" s="671">
        <v>13</v>
      </c>
      <c r="B27" s="1673"/>
      <c r="C27" s="1681"/>
      <c r="D27" s="1681"/>
      <c r="E27" s="1781">
        <v>477.72</v>
      </c>
      <c r="F27" s="1681"/>
      <c r="G27" s="1681"/>
      <c r="H27" s="1681"/>
      <c r="I27" s="1781">
        <v>313.2</v>
      </c>
      <c r="J27" s="1648"/>
      <c r="K27" s="1681"/>
      <c r="L27" s="1681"/>
      <c r="M27" s="1781">
        <v>314.64</v>
      </c>
      <c r="N27" s="1681"/>
      <c r="O27" s="789"/>
      <c r="P27" s="789"/>
      <c r="Q27" s="1781">
        <v>194.4</v>
      </c>
    </row>
    <row r="28" spans="1:17" s="668" customFormat="1" ht="15">
      <c r="A28" s="671">
        <v>14</v>
      </c>
      <c r="B28" s="1673"/>
      <c r="C28" s="1681"/>
      <c r="D28" s="1681"/>
      <c r="E28" s="1781">
        <v>508.68</v>
      </c>
      <c r="F28" s="1681"/>
      <c r="G28" s="1681"/>
      <c r="H28" s="1681"/>
      <c r="I28" s="1781">
        <v>330.12</v>
      </c>
      <c r="J28" s="1648"/>
      <c r="K28" s="1681"/>
      <c r="L28" s="1681"/>
      <c r="M28" s="1781">
        <v>335.52</v>
      </c>
      <c r="N28" s="1681"/>
      <c r="O28" s="789"/>
      <c r="P28" s="789"/>
      <c r="Q28" s="1781">
        <v>215.64000000000001</v>
      </c>
    </row>
    <row r="29" spans="1:17" s="668" customFormat="1" ht="15">
      <c r="A29" s="671">
        <v>15</v>
      </c>
      <c r="B29" s="1673"/>
      <c r="C29" s="1681"/>
      <c r="D29" s="1681"/>
      <c r="E29" s="1781">
        <v>438.12</v>
      </c>
      <c r="F29" s="1681"/>
      <c r="G29" s="1681"/>
      <c r="H29" s="1681"/>
      <c r="I29" s="1781">
        <v>302.03999999999996</v>
      </c>
      <c r="J29" s="1648"/>
      <c r="K29" s="1681"/>
      <c r="L29" s="1681"/>
      <c r="M29" s="1781">
        <v>264.96000000000004</v>
      </c>
      <c r="N29" s="1681"/>
      <c r="O29" s="789"/>
      <c r="P29" s="789"/>
      <c r="Q29" s="1781">
        <v>180.36</v>
      </c>
    </row>
    <row r="30" spans="1:17" s="668" customFormat="1" ht="15">
      <c r="A30" s="671">
        <v>16</v>
      </c>
      <c r="B30" s="1673"/>
      <c r="C30" s="1681"/>
      <c r="D30" s="1681"/>
      <c r="E30" s="1781">
        <v>464.4</v>
      </c>
      <c r="F30" s="1681"/>
      <c r="G30" s="1681"/>
      <c r="H30" s="1681"/>
      <c r="I30" s="1781">
        <v>290.16000000000003</v>
      </c>
      <c r="J30" s="1648"/>
      <c r="K30" s="1681"/>
      <c r="L30" s="1681"/>
      <c r="M30" s="1781">
        <v>295.56000000000006</v>
      </c>
      <c r="N30" s="1681"/>
      <c r="O30" s="789"/>
      <c r="P30" s="789"/>
      <c r="Q30" s="1781">
        <v>158.76</v>
      </c>
    </row>
    <row r="31" spans="1:17" s="672" customFormat="1" ht="15">
      <c r="A31" s="671">
        <v>17</v>
      </c>
      <c r="B31" s="1673"/>
      <c r="C31" s="1681"/>
      <c r="D31" s="1681"/>
      <c r="E31" s="1781">
        <v>280.44</v>
      </c>
      <c r="F31" s="1681"/>
      <c r="G31" s="1681"/>
      <c r="H31" s="1681"/>
      <c r="I31" s="1781">
        <v>244.8</v>
      </c>
      <c r="J31" s="1648"/>
      <c r="K31" s="1681"/>
      <c r="L31" s="1681"/>
      <c r="M31" s="1781">
        <v>138.96</v>
      </c>
      <c r="N31" s="1681"/>
      <c r="O31" s="789"/>
      <c r="P31" s="789"/>
      <c r="Q31" s="1781">
        <v>96.12</v>
      </c>
    </row>
    <row r="32" spans="1:17" s="672" customFormat="1" ht="15">
      <c r="A32" s="671">
        <v>18</v>
      </c>
      <c r="B32" s="1673"/>
      <c r="C32" s="1681"/>
      <c r="D32" s="1681"/>
      <c r="E32" s="1781">
        <v>270</v>
      </c>
      <c r="F32" s="1681"/>
      <c r="G32" s="1681"/>
      <c r="H32" s="1681"/>
      <c r="I32" s="1781">
        <v>272.16000000000003</v>
      </c>
      <c r="J32" s="1648"/>
      <c r="K32" s="1681"/>
      <c r="L32" s="1681"/>
      <c r="M32" s="1781">
        <v>113.75999999999999</v>
      </c>
      <c r="N32" s="1681"/>
      <c r="O32" s="789"/>
      <c r="P32" s="789"/>
      <c r="Q32" s="1781">
        <v>99.36</v>
      </c>
    </row>
    <row r="33" spans="1:33" s="672" customFormat="1" ht="15">
      <c r="A33" s="671">
        <v>19</v>
      </c>
      <c r="B33" s="1673"/>
      <c r="C33" s="1681"/>
      <c r="D33" s="1681"/>
      <c r="E33" s="1781">
        <v>259.92</v>
      </c>
      <c r="F33" s="1681"/>
      <c r="G33" s="1681"/>
      <c r="H33" s="1681"/>
      <c r="I33" s="1781">
        <v>268.2</v>
      </c>
      <c r="J33" s="1648"/>
      <c r="K33" s="1681"/>
      <c r="L33" s="1681"/>
      <c r="M33" s="1781">
        <v>109.08</v>
      </c>
      <c r="N33" s="1681"/>
      <c r="O33" s="789"/>
      <c r="P33" s="789"/>
      <c r="Q33" s="1781">
        <v>106.56</v>
      </c>
    </row>
    <row r="34" spans="1:33" s="672" customFormat="1" ht="15">
      <c r="A34" s="671">
        <v>20</v>
      </c>
      <c r="B34" s="1673"/>
      <c r="C34" s="1681"/>
      <c r="D34" s="1681"/>
      <c r="E34" s="1781">
        <v>273.96000000000004</v>
      </c>
      <c r="F34" s="1681"/>
      <c r="G34" s="1681"/>
      <c r="H34" s="1681"/>
      <c r="I34" s="1781">
        <v>271.8</v>
      </c>
      <c r="J34" s="1648"/>
      <c r="K34" s="1681"/>
      <c r="L34" s="1681"/>
      <c r="M34" s="1781">
        <v>104.4</v>
      </c>
      <c r="N34" s="1681"/>
      <c r="O34" s="789"/>
      <c r="P34" s="789"/>
      <c r="Q34" s="1781">
        <v>102.96000000000001</v>
      </c>
    </row>
    <row r="35" spans="1:33" s="672" customFormat="1" ht="15">
      <c r="A35" s="671">
        <v>21</v>
      </c>
      <c r="B35" s="1673"/>
      <c r="C35" s="1681"/>
      <c r="D35" s="1681"/>
      <c r="E35" s="1781">
        <v>287.64</v>
      </c>
      <c r="F35" s="1681"/>
      <c r="G35" s="1681"/>
      <c r="H35" s="1681"/>
      <c r="I35" s="1781">
        <v>269.64</v>
      </c>
      <c r="J35" s="1648"/>
      <c r="K35" s="1681"/>
      <c r="L35" s="1681"/>
      <c r="M35" s="1781">
        <v>101.16</v>
      </c>
      <c r="N35" s="1681"/>
      <c r="O35" s="789"/>
      <c r="P35" s="789"/>
      <c r="Q35" s="1781">
        <v>87.47999999999999</v>
      </c>
    </row>
    <row r="36" spans="1:33" s="672" customFormat="1" ht="15">
      <c r="A36" s="671">
        <v>22</v>
      </c>
      <c r="B36" s="1673"/>
      <c r="C36" s="1681"/>
      <c r="D36" s="1681"/>
      <c r="E36" s="1781">
        <v>268.2</v>
      </c>
      <c r="F36" s="1681"/>
      <c r="G36" s="1681"/>
      <c r="H36" s="1681"/>
      <c r="I36" s="1781">
        <v>264.24</v>
      </c>
      <c r="J36" s="1648"/>
      <c r="K36" s="1681"/>
      <c r="L36" s="1681"/>
      <c r="M36" s="1781">
        <v>110.88</v>
      </c>
      <c r="N36" s="1681"/>
      <c r="O36" s="789"/>
      <c r="P36" s="789"/>
      <c r="Q36" s="1781">
        <v>85.68</v>
      </c>
    </row>
    <row r="37" spans="1:33" s="672" customFormat="1" ht="15">
      <c r="A37" s="671">
        <v>23</v>
      </c>
      <c r="B37" s="1673"/>
      <c r="C37" s="1681"/>
      <c r="D37" s="1681"/>
      <c r="E37" s="1781">
        <v>255.96</v>
      </c>
      <c r="F37" s="1681"/>
      <c r="G37" s="1681"/>
      <c r="H37" s="1681"/>
      <c r="I37" s="1781">
        <v>231.12</v>
      </c>
      <c r="J37" s="1648"/>
      <c r="K37" s="1681"/>
      <c r="L37" s="1681"/>
      <c r="M37" s="1781">
        <v>115.91999999999999</v>
      </c>
      <c r="N37" s="1681"/>
      <c r="O37" s="789"/>
      <c r="P37" s="789"/>
      <c r="Q37" s="1781">
        <v>91.8</v>
      </c>
    </row>
    <row r="38" spans="1:33" s="672" customFormat="1" ht="15">
      <c r="A38" s="671" t="s">
        <v>19</v>
      </c>
      <c r="B38" s="1303"/>
      <c r="C38" s="1681"/>
      <c r="D38" s="1681"/>
      <c r="E38" s="1682">
        <f>SUM(E14:E37)</f>
        <v>7237.8</v>
      </c>
      <c r="F38" s="1681"/>
      <c r="G38" s="1681"/>
      <c r="H38" s="1681"/>
      <c r="I38" s="1682">
        <f>SUM(I14:I37)</f>
        <v>5757.12</v>
      </c>
      <c r="J38" s="1681"/>
      <c r="K38" s="1681"/>
      <c r="L38" s="1681"/>
      <c r="M38" s="1682">
        <f>SUM(M14:M37)</f>
        <v>4058.64</v>
      </c>
      <c r="N38" s="1681"/>
      <c r="O38" s="789"/>
      <c r="P38" s="789"/>
      <c r="Q38" s="1134">
        <f>SUM(Q14:Q37)</f>
        <v>2832.84</v>
      </c>
    </row>
    <row r="39" spans="1:33" s="661" customFormat="1" ht="12.75" customHeight="1">
      <c r="A39" s="661" t="s">
        <v>20</v>
      </c>
      <c r="R39" s="931"/>
      <c r="S39" s="931"/>
      <c r="T39" s="931"/>
      <c r="U39" s="931"/>
      <c r="V39" s="931"/>
      <c r="W39" s="931"/>
      <c r="X39" s="931"/>
      <c r="Y39" s="931"/>
      <c r="Z39" s="931"/>
      <c r="AA39" s="931"/>
      <c r="AB39" s="931"/>
      <c r="AC39" s="931"/>
      <c r="AD39" s="931"/>
      <c r="AE39" s="931"/>
      <c r="AF39" s="931"/>
      <c r="AG39" s="931"/>
    </row>
    <row r="40" spans="1:33" s="661" customFormat="1" ht="12.75" customHeight="1">
      <c r="A40" s="661" t="s">
        <v>21</v>
      </c>
      <c r="R40" s="931"/>
      <c r="S40" s="931"/>
      <c r="T40" s="931"/>
      <c r="U40" s="931"/>
      <c r="V40" s="931"/>
      <c r="W40" s="931"/>
      <c r="X40" s="931"/>
      <c r="Y40" s="931"/>
      <c r="Z40" s="931"/>
      <c r="AA40" s="931"/>
      <c r="AB40" s="931"/>
      <c r="AC40" s="931"/>
      <c r="AD40" s="931"/>
      <c r="AE40" s="931"/>
      <c r="AF40" s="931"/>
      <c r="AG40" s="931"/>
    </row>
    <row r="41" spans="1:33">
      <c r="A41" s="661" t="s">
        <v>563</v>
      </c>
      <c r="K41" s="661"/>
      <c r="L41" s="661"/>
      <c r="M41" s="661"/>
      <c r="N41" s="661"/>
      <c r="O41" s="661"/>
      <c r="P41" s="661"/>
      <c r="Q41" s="661"/>
      <c r="R41" s="932"/>
      <c r="S41" s="932"/>
      <c r="T41" s="932"/>
      <c r="U41" s="932"/>
      <c r="V41" s="932"/>
      <c r="W41" s="932"/>
      <c r="X41" s="932"/>
      <c r="Y41" s="932"/>
      <c r="Z41" s="932"/>
      <c r="AA41" s="932"/>
      <c r="AB41" s="932"/>
      <c r="AC41" s="932"/>
      <c r="AD41" s="932"/>
      <c r="AE41" s="932"/>
      <c r="AF41" s="932"/>
      <c r="AG41" s="932"/>
    </row>
    <row r="42" spans="1:33">
      <c r="A42" s="661" t="s">
        <v>23</v>
      </c>
      <c r="R42" s="932"/>
      <c r="S42" s="932"/>
      <c r="T42" s="932"/>
      <c r="U42" s="932"/>
      <c r="V42" s="932"/>
      <c r="W42" s="932"/>
      <c r="X42" s="932"/>
      <c r="Y42" s="932"/>
      <c r="Z42" s="932"/>
      <c r="AA42" s="932"/>
      <c r="AB42" s="932"/>
      <c r="AC42" s="932"/>
      <c r="AD42" s="932"/>
      <c r="AE42" s="932"/>
      <c r="AF42" s="932"/>
      <c r="AG42" s="932"/>
    </row>
    <row r="43" spans="1:33">
      <c r="R43" s="932"/>
      <c r="S43" s="932"/>
      <c r="T43" s="932"/>
      <c r="U43" s="932"/>
      <c r="V43" s="932"/>
      <c r="W43" s="932"/>
      <c r="X43" s="932"/>
      <c r="Y43" s="932"/>
      <c r="Z43" s="932"/>
      <c r="AA43" s="932"/>
      <c r="AB43" s="932"/>
      <c r="AC43" s="932"/>
      <c r="AD43" s="932"/>
      <c r="AE43" s="932"/>
      <c r="AF43" s="932"/>
      <c r="AG43" s="932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8">
    <tabColor rgb="FF92D050"/>
  </sheetPr>
  <dimension ref="A1:AG43"/>
  <sheetViews>
    <sheetView zoomScale="85" zoomScaleNormal="85" workbookViewId="0">
      <selection activeCell="Q14" sqref="Q14:Q37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135</v>
      </c>
      <c r="L1" s="3014"/>
      <c r="M1" s="3014"/>
      <c r="N1" s="3014"/>
      <c r="O1" s="3014"/>
      <c r="P1" s="3014"/>
      <c r="Q1" s="3014"/>
      <c r="R1" s="882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K2" s="929"/>
      <c r="L2" s="929"/>
      <c r="M2" s="929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130</v>
      </c>
      <c r="N3" s="1065" t="s">
        <v>139</v>
      </c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 t="s">
        <v>369</v>
      </c>
      <c r="B8" s="1254" t="s">
        <v>370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530</v>
      </c>
      <c r="C10" s="2097"/>
      <c r="D10" s="2097"/>
      <c r="E10" s="2098"/>
      <c r="F10" s="3033" t="s">
        <v>529</v>
      </c>
      <c r="G10" s="2097"/>
      <c r="H10" s="2097"/>
      <c r="I10" s="2098"/>
      <c r="J10" s="3033" t="s">
        <v>528</v>
      </c>
      <c r="K10" s="2097"/>
      <c r="L10" s="2097"/>
      <c r="M10" s="2098"/>
      <c r="N10" s="3033" t="s">
        <v>527</v>
      </c>
      <c r="O10" s="2097"/>
      <c r="P10" s="2097"/>
      <c r="Q10" s="2098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600</v>
      </c>
      <c r="F11" s="3033" t="s">
        <v>14</v>
      </c>
      <c r="G11" s="2097"/>
      <c r="H11" s="678"/>
      <c r="I11" s="679">
        <v>600</v>
      </c>
      <c r="J11" s="3033" t="s">
        <v>14</v>
      </c>
      <c r="K11" s="2097"/>
      <c r="L11" s="678"/>
      <c r="M11" s="679">
        <v>600</v>
      </c>
      <c r="N11" s="3033" t="s">
        <v>14</v>
      </c>
      <c r="O11" s="2097"/>
      <c r="P11" s="678"/>
      <c r="Q11" s="679">
        <v>600</v>
      </c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1673"/>
      <c r="C14" s="1683"/>
      <c r="D14" s="1683"/>
      <c r="E14" s="1781">
        <v>14.580000000000002</v>
      </c>
      <c r="F14" s="1952"/>
      <c r="G14" s="1953"/>
      <c r="H14" s="1953"/>
      <c r="I14" s="1781">
        <v>19.14</v>
      </c>
      <c r="J14" s="1952"/>
      <c r="K14" s="1953"/>
      <c r="L14" s="1953"/>
      <c r="M14" s="1781">
        <v>0.06</v>
      </c>
      <c r="N14" s="1952"/>
      <c r="O14" s="1953"/>
      <c r="P14" s="1953"/>
      <c r="Q14" s="1781">
        <v>4.5599999999999996</v>
      </c>
    </row>
    <row r="15" spans="1:33" s="1321" customFormat="1" ht="15">
      <c r="A15" s="1314">
        <v>1</v>
      </c>
      <c r="B15" s="1673"/>
      <c r="C15" s="1683"/>
      <c r="D15" s="1683"/>
      <c r="E15" s="1781">
        <v>13.44</v>
      </c>
      <c r="F15" s="1952"/>
      <c r="G15" s="1953"/>
      <c r="H15" s="1953"/>
      <c r="I15" s="1781">
        <v>21.3</v>
      </c>
      <c r="J15" s="1952"/>
      <c r="K15" s="1953"/>
      <c r="L15" s="1953"/>
      <c r="M15" s="1781">
        <v>0.24</v>
      </c>
      <c r="N15" s="1952"/>
      <c r="O15" s="1953"/>
      <c r="P15" s="1953"/>
      <c r="Q15" s="1781">
        <v>4.8599999999999994</v>
      </c>
    </row>
    <row r="16" spans="1:33" s="681" customFormat="1" ht="15">
      <c r="A16" s="684">
        <v>2</v>
      </c>
      <c r="B16" s="1673"/>
      <c r="C16" s="1683"/>
      <c r="D16" s="1683"/>
      <c r="E16" s="1781">
        <v>8.94</v>
      </c>
      <c r="F16" s="1952"/>
      <c r="G16" s="1953"/>
      <c r="H16" s="1953"/>
      <c r="I16" s="1781">
        <v>16.5</v>
      </c>
      <c r="J16" s="1952"/>
      <c r="K16" s="1953"/>
      <c r="L16" s="1953"/>
      <c r="M16" s="1781">
        <v>1.3199999999999998</v>
      </c>
      <c r="N16" s="1952"/>
      <c r="O16" s="1953"/>
      <c r="P16" s="1953"/>
      <c r="Q16" s="1781">
        <v>5.16</v>
      </c>
    </row>
    <row r="17" spans="1:17" s="681" customFormat="1" ht="15">
      <c r="A17" s="684">
        <v>3</v>
      </c>
      <c r="B17" s="1673"/>
      <c r="C17" s="1683"/>
      <c r="D17" s="1683"/>
      <c r="E17" s="1781">
        <v>9</v>
      </c>
      <c r="F17" s="1952"/>
      <c r="G17" s="1953"/>
      <c r="H17" s="1953"/>
      <c r="I17" s="1781">
        <v>30.6</v>
      </c>
      <c r="J17" s="1952"/>
      <c r="K17" s="1953"/>
      <c r="L17" s="1953"/>
      <c r="M17" s="1781">
        <v>1.3199999999999998</v>
      </c>
      <c r="N17" s="1952"/>
      <c r="O17" s="1953"/>
      <c r="P17" s="1953"/>
      <c r="Q17" s="1781">
        <v>4.1999999999999993</v>
      </c>
    </row>
    <row r="18" spans="1:17" s="681" customFormat="1" ht="15">
      <c r="A18" s="684">
        <v>4</v>
      </c>
      <c r="B18" s="1673"/>
      <c r="C18" s="1683"/>
      <c r="D18" s="1683"/>
      <c r="E18" s="1781">
        <v>9.6000000000000014</v>
      </c>
      <c r="F18" s="1952"/>
      <c r="G18" s="1953"/>
      <c r="H18" s="1953"/>
      <c r="I18" s="1781">
        <v>16.380000000000003</v>
      </c>
      <c r="J18" s="1952"/>
      <c r="K18" s="1953"/>
      <c r="L18" s="1953"/>
      <c r="M18" s="1781">
        <v>0.6</v>
      </c>
      <c r="N18" s="1952"/>
      <c r="O18" s="1953"/>
      <c r="P18" s="1953"/>
      <c r="Q18" s="1781">
        <v>4.62</v>
      </c>
    </row>
    <row r="19" spans="1:17" s="681" customFormat="1" ht="15">
      <c r="A19" s="684">
        <v>5</v>
      </c>
      <c r="B19" s="1673"/>
      <c r="C19" s="1683"/>
      <c r="D19" s="1683"/>
      <c r="E19" s="1781">
        <v>11.7</v>
      </c>
      <c r="F19" s="1952"/>
      <c r="G19" s="1953"/>
      <c r="H19" s="1953"/>
      <c r="I19" s="1781">
        <v>12.36</v>
      </c>
      <c r="J19" s="1952"/>
      <c r="K19" s="1953"/>
      <c r="L19" s="1953"/>
      <c r="M19" s="1781">
        <v>1.38</v>
      </c>
      <c r="N19" s="1952"/>
      <c r="O19" s="1953"/>
      <c r="P19" s="1953"/>
      <c r="Q19" s="1781">
        <v>4.26</v>
      </c>
    </row>
    <row r="20" spans="1:17" s="681" customFormat="1" ht="15">
      <c r="A20" s="684">
        <v>6</v>
      </c>
      <c r="B20" s="1673"/>
      <c r="C20" s="1683"/>
      <c r="D20" s="1683"/>
      <c r="E20" s="1781">
        <v>16.32</v>
      </c>
      <c r="F20" s="1952"/>
      <c r="G20" s="1953"/>
      <c r="H20" s="1953"/>
      <c r="I20" s="1781">
        <v>9.7200000000000024</v>
      </c>
      <c r="J20" s="1952"/>
      <c r="K20" s="1953"/>
      <c r="L20" s="1953"/>
      <c r="M20" s="1781">
        <v>1.2</v>
      </c>
      <c r="N20" s="1952"/>
      <c r="O20" s="1953"/>
      <c r="P20" s="1953"/>
      <c r="Q20" s="1781">
        <v>4.8599999999999994</v>
      </c>
    </row>
    <row r="21" spans="1:17" s="681" customFormat="1" ht="15">
      <c r="A21" s="684">
        <v>7</v>
      </c>
      <c r="B21" s="1673"/>
      <c r="C21" s="1683"/>
      <c r="D21" s="1683"/>
      <c r="E21" s="1781">
        <v>19.739999999999998</v>
      </c>
      <c r="F21" s="1952"/>
      <c r="G21" s="1953"/>
      <c r="H21" s="1953"/>
      <c r="I21" s="1781">
        <v>18.18</v>
      </c>
      <c r="J21" s="1952"/>
      <c r="K21" s="1953"/>
      <c r="L21" s="1953"/>
      <c r="M21" s="1781">
        <v>0.65999999999999992</v>
      </c>
      <c r="N21" s="1952"/>
      <c r="O21" s="1953"/>
      <c r="P21" s="1953"/>
      <c r="Q21" s="1781">
        <v>4.8600000000000003</v>
      </c>
    </row>
    <row r="22" spans="1:17" s="681" customFormat="1" ht="15">
      <c r="A22" s="684">
        <v>8</v>
      </c>
      <c r="B22" s="1673"/>
      <c r="C22" s="1683"/>
      <c r="D22" s="1683"/>
      <c r="E22" s="1781">
        <v>23.04</v>
      </c>
      <c r="F22" s="1952"/>
      <c r="G22" s="1953"/>
      <c r="H22" s="1953"/>
      <c r="I22" s="1781">
        <v>38.28</v>
      </c>
      <c r="J22" s="1952"/>
      <c r="K22" s="1953"/>
      <c r="L22" s="1953"/>
      <c r="M22" s="1781">
        <v>0.65999999999999992</v>
      </c>
      <c r="N22" s="1952"/>
      <c r="O22" s="1953"/>
      <c r="P22" s="1953"/>
      <c r="Q22" s="1781">
        <v>10.38</v>
      </c>
    </row>
    <row r="23" spans="1:17" s="681" customFormat="1" ht="15">
      <c r="A23" s="684">
        <v>9</v>
      </c>
      <c r="B23" s="1673"/>
      <c r="C23" s="1683"/>
      <c r="D23" s="1683"/>
      <c r="E23" s="1781">
        <v>26.520000000000003</v>
      </c>
      <c r="F23" s="1952"/>
      <c r="G23" s="1953"/>
      <c r="H23" s="1953"/>
      <c r="I23" s="1781">
        <v>20.160000000000004</v>
      </c>
      <c r="J23" s="1952"/>
      <c r="K23" s="1953"/>
      <c r="L23" s="1953"/>
      <c r="M23" s="1781">
        <v>1.6799999999999997</v>
      </c>
      <c r="N23" s="1952"/>
      <c r="O23" s="1953"/>
      <c r="P23" s="1953"/>
      <c r="Q23" s="1781">
        <v>6.9</v>
      </c>
    </row>
    <row r="24" spans="1:17" s="681" customFormat="1" ht="15">
      <c r="A24" s="684">
        <v>10</v>
      </c>
      <c r="B24" s="1673"/>
      <c r="C24" s="1683"/>
      <c r="D24" s="1683"/>
      <c r="E24" s="1781">
        <v>27</v>
      </c>
      <c r="F24" s="1952"/>
      <c r="G24" s="1953"/>
      <c r="H24" s="1953"/>
      <c r="I24" s="1781">
        <v>37.380000000000003</v>
      </c>
      <c r="J24" s="1952"/>
      <c r="K24" s="1953"/>
      <c r="L24" s="1953"/>
      <c r="M24" s="1781">
        <v>2.8200000000000003</v>
      </c>
      <c r="N24" s="1952"/>
      <c r="O24" s="1953"/>
      <c r="P24" s="1953"/>
      <c r="Q24" s="1781">
        <v>10.379999999999999</v>
      </c>
    </row>
    <row r="25" spans="1:17" s="681" customFormat="1" ht="15">
      <c r="A25" s="684">
        <v>11</v>
      </c>
      <c r="B25" s="1673"/>
      <c r="C25" s="1683"/>
      <c r="D25" s="1683"/>
      <c r="E25" s="1781">
        <v>27.36</v>
      </c>
      <c r="F25" s="1952"/>
      <c r="G25" s="1953"/>
      <c r="H25" s="1953"/>
      <c r="I25" s="1781">
        <v>42.839999999999996</v>
      </c>
      <c r="J25" s="1952"/>
      <c r="K25" s="1953"/>
      <c r="L25" s="1953"/>
      <c r="M25" s="1781">
        <v>1.98</v>
      </c>
      <c r="N25" s="1952"/>
      <c r="O25" s="1953"/>
      <c r="P25" s="1953"/>
      <c r="Q25" s="1781">
        <v>14.82</v>
      </c>
    </row>
    <row r="26" spans="1:17" s="681" customFormat="1" ht="15">
      <c r="A26" s="684">
        <v>12</v>
      </c>
      <c r="B26" s="1673"/>
      <c r="C26" s="1683"/>
      <c r="D26" s="1683"/>
      <c r="E26" s="1781">
        <v>25.86</v>
      </c>
      <c r="F26" s="1952"/>
      <c r="G26" s="1953"/>
      <c r="H26" s="1953"/>
      <c r="I26" s="1781">
        <v>44.1</v>
      </c>
      <c r="J26" s="1952"/>
      <c r="K26" s="1953"/>
      <c r="L26" s="1953"/>
      <c r="M26" s="1781">
        <v>2.6399999999999997</v>
      </c>
      <c r="N26" s="1952"/>
      <c r="O26" s="1953"/>
      <c r="P26" s="1953"/>
      <c r="Q26" s="1781">
        <v>16.2</v>
      </c>
    </row>
    <row r="27" spans="1:17" s="681" customFormat="1" ht="15">
      <c r="A27" s="684">
        <v>13</v>
      </c>
      <c r="B27" s="1673"/>
      <c r="C27" s="1683"/>
      <c r="D27" s="1683"/>
      <c r="E27" s="1781">
        <v>26.159999999999997</v>
      </c>
      <c r="F27" s="1952"/>
      <c r="G27" s="1953"/>
      <c r="H27" s="1953"/>
      <c r="I27" s="1781">
        <v>38.340000000000003</v>
      </c>
      <c r="J27" s="1952"/>
      <c r="K27" s="1953"/>
      <c r="L27" s="1953"/>
      <c r="M27" s="1781">
        <v>2.46</v>
      </c>
      <c r="N27" s="1952"/>
      <c r="O27" s="1953"/>
      <c r="P27" s="1953"/>
      <c r="Q27" s="1781">
        <v>15.48</v>
      </c>
    </row>
    <row r="28" spans="1:17" s="681" customFormat="1" ht="15">
      <c r="A28" s="684">
        <v>14</v>
      </c>
      <c r="B28" s="1673"/>
      <c r="C28" s="1683"/>
      <c r="D28" s="1683"/>
      <c r="E28" s="1781">
        <v>26.159999999999997</v>
      </c>
      <c r="F28" s="1952"/>
      <c r="G28" s="1953"/>
      <c r="H28" s="1953"/>
      <c r="I28" s="1781">
        <v>21.96</v>
      </c>
      <c r="J28" s="1952"/>
      <c r="K28" s="1953"/>
      <c r="L28" s="1953"/>
      <c r="M28" s="1781">
        <v>2.34</v>
      </c>
      <c r="N28" s="1952"/>
      <c r="O28" s="1953"/>
      <c r="P28" s="1953"/>
      <c r="Q28" s="1781">
        <v>16.02</v>
      </c>
    </row>
    <row r="29" spans="1:17" s="681" customFormat="1" ht="15">
      <c r="A29" s="684">
        <v>15</v>
      </c>
      <c r="B29" s="1673"/>
      <c r="C29" s="1683"/>
      <c r="D29" s="1683"/>
      <c r="E29" s="1781">
        <v>26.339999999999996</v>
      </c>
      <c r="F29" s="1952"/>
      <c r="G29" s="1953"/>
      <c r="H29" s="1953"/>
      <c r="I29" s="1781">
        <v>17.100000000000001</v>
      </c>
      <c r="J29" s="1952"/>
      <c r="K29" s="1953"/>
      <c r="L29" s="1953"/>
      <c r="M29" s="1781">
        <v>3.54</v>
      </c>
      <c r="N29" s="1952"/>
      <c r="O29" s="1953"/>
      <c r="P29" s="1953"/>
      <c r="Q29" s="1781">
        <v>11.219999999999999</v>
      </c>
    </row>
    <row r="30" spans="1:17" s="681" customFormat="1" ht="15">
      <c r="A30" s="684">
        <v>16</v>
      </c>
      <c r="B30" s="1673"/>
      <c r="C30" s="1683"/>
      <c r="D30" s="1683"/>
      <c r="E30" s="1781">
        <v>26.580000000000002</v>
      </c>
      <c r="F30" s="1952"/>
      <c r="G30" s="1953"/>
      <c r="H30" s="1953"/>
      <c r="I30" s="1781">
        <v>16.080000000000002</v>
      </c>
      <c r="J30" s="1952"/>
      <c r="K30" s="1953"/>
      <c r="L30" s="1953"/>
      <c r="M30" s="1781">
        <v>3.54</v>
      </c>
      <c r="N30" s="1952"/>
      <c r="O30" s="1953"/>
      <c r="P30" s="1953"/>
      <c r="Q30" s="1781">
        <v>6.1199999999999992</v>
      </c>
    </row>
    <row r="31" spans="1:17" s="685" customFormat="1" ht="15">
      <c r="A31" s="684">
        <v>17</v>
      </c>
      <c r="B31" s="1673"/>
      <c r="C31" s="1683"/>
      <c r="D31" s="1683"/>
      <c r="E31" s="1781">
        <v>26.64</v>
      </c>
      <c r="F31" s="1952"/>
      <c r="G31" s="1953"/>
      <c r="H31" s="1953"/>
      <c r="I31" s="1781">
        <v>14.459999999999999</v>
      </c>
      <c r="J31" s="1952"/>
      <c r="K31" s="1953"/>
      <c r="L31" s="1953"/>
      <c r="M31" s="1781">
        <v>2.8199999999999994</v>
      </c>
      <c r="N31" s="1952"/>
      <c r="O31" s="1953"/>
      <c r="P31" s="1953"/>
      <c r="Q31" s="1781">
        <v>5.0999999999999996</v>
      </c>
    </row>
    <row r="32" spans="1:17" s="685" customFormat="1" ht="15">
      <c r="A32" s="684">
        <v>18</v>
      </c>
      <c r="B32" s="1673"/>
      <c r="C32" s="1683"/>
      <c r="D32" s="1683"/>
      <c r="E32" s="1781">
        <v>25.020000000000003</v>
      </c>
      <c r="F32" s="1952"/>
      <c r="G32" s="1953"/>
      <c r="H32" s="1953"/>
      <c r="I32" s="1781">
        <v>14.1</v>
      </c>
      <c r="J32" s="1952"/>
      <c r="K32" s="1953"/>
      <c r="L32" s="1953"/>
      <c r="M32" s="1781">
        <v>2.4599999999999995</v>
      </c>
      <c r="N32" s="1952"/>
      <c r="O32" s="1953"/>
      <c r="P32" s="1953"/>
      <c r="Q32" s="1781">
        <v>5.76</v>
      </c>
    </row>
    <row r="33" spans="1:33" s="685" customFormat="1" ht="15">
      <c r="A33" s="684">
        <v>19</v>
      </c>
      <c r="B33" s="1673"/>
      <c r="C33" s="1683"/>
      <c r="D33" s="1683"/>
      <c r="E33" s="1781">
        <v>25.86</v>
      </c>
      <c r="F33" s="1952"/>
      <c r="G33" s="1953"/>
      <c r="H33" s="1953"/>
      <c r="I33" s="1781">
        <v>21.9</v>
      </c>
      <c r="J33" s="1952"/>
      <c r="K33" s="1953"/>
      <c r="L33" s="1953"/>
      <c r="M33" s="1781">
        <v>2.46</v>
      </c>
      <c r="N33" s="1952"/>
      <c r="O33" s="1953"/>
      <c r="P33" s="1953"/>
      <c r="Q33" s="1781">
        <v>5.9399999999999995</v>
      </c>
    </row>
    <row r="34" spans="1:33" s="685" customFormat="1" ht="15">
      <c r="A34" s="684">
        <v>20</v>
      </c>
      <c r="B34" s="1673"/>
      <c r="C34" s="1683"/>
      <c r="D34" s="1683"/>
      <c r="E34" s="1781">
        <v>30.9</v>
      </c>
      <c r="F34" s="1952"/>
      <c r="G34" s="1953"/>
      <c r="H34" s="1953"/>
      <c r="I34" s="1781">
        <v>18.599999999999998</v>
      </c>
      <c r="J34" s="1952"/>
      <c r="K34" s="1953"/>
      <c r="L34" s="1953"/>
      <c r="M34" s="1781">
        <v>3.54</v>
      </c>
      <c r="N34" s="1952"/>
      <c r="O34" s="1953"/>
      <c r="P34" s="1953"/>
      <c r="Q34" s="1781">
        <v>6</v>
      </c>
    </row>
    <row r="35" spans="1:33" s="685" customFormat="1" ht="15">
      <c r="A35" s="684">
        <v>21</v>
      </c>
      <c r="B35" s="1673"/>
      <c r="C35" s="1683"/>
      <c r="D35" s="1683"/>
      <c r="E35" s="1781">
        <v>33.900000000000006</v>
      </c>
      <c r="F35" s="1952"/>
      <c r="G35" s="1953"/>
      <c r="H35" s="1953"/>
      <c r="I35" s="1781">
        <v>10.5</v>
      </c>
      <c r="J35" s="1952"/>
      <c r="K35" s="1953"/>
      <c r="L35" s="1953"/>
      <c r="M35" s="1781">
        <v>2.58</v>
      </c>
      <c r="N35" s="1952"/>
      <c r="O35" s="1953"/>
      <c r="P35" s="1953"/>
      <c r="Q35" s="1781">
        <v>4.08</v>
      </c>
    </row>
    <row r="36" spans="1:33" s="685" customFormat="1" ht="15">
      <c r="A36" s="684">
        <v>22</v>
      </c>
      <c r="B36" s="1673"/>
      <c r="C36" s="1683"/>
      <c r="D36" s="1683"/>
      <c r="E36" s="1781">
        <v>30</v>
      </c>
      <c r="F36" s="1952"/>
      <c r="G36" s="1953"/>
      <c r="H36" s="1953"/>
      <c r="I36" s="1781">
        <v>19.799999999999997</v>
      </c>
      <c r="J36" s="1952"/>
      <c r="K36" s="1953"/>
      <c r="L36" s="1953"/>
      <c r="M36" s="1781">
        <v>2.82</v>
      </c>
      <c r="N36" s="1952"/>
      <c r="O36" s="1953"/>
      <c r="P36" s="1953"/>
      <c r="Q36" s="1781">
        <v>3.78</v>
      </c>
    </row>
    <row r="37" spans="1:33" s="685" customFormat="1" ht="15">
      <c r="A37" s="684">
        <v>23</v>
      </c>
      <c r="B37" s="1673"/>
      <c r="C37" s="1683"/>
      <c r="D37" s="1683"/>
      <c r="E37" s="1781">
        <v>21.119999999999997</v>
      </c>
      <c r="F37" s="1952"/>
      <c r="G37" s="1953"/>
      <c r="H37" s="1953"/>
      <c r="I37" s="1781">
        <v>17.7</v>
      </c>
      <c r="J37" s="1952"/>
      <c r="K37" s="1953"/>
      <c r="L37" s="1953"/>
      <c r="M37" s="1781">
        <v>0.23999999999999996</v>
      </c>
      <c r="N37" s="1952"/>
      <c r="O37" s="1953"/>
      <c r="P37" s="1953"/>
      <c r="Q37" s="1781">
        <v>5.3999999999999995</v>
      </c>
    </row>
    <row r="38" spans="1:33" s="685" customFormat="1" ht="15">
      <c r="A38" s="684" t="s">
        <v>19</v>
      </c>
      <c r="B38" s="1304"/>
      <c r="C38" s="1683"/>
      <c r="D38" s="1742"/>
      <c r="E38" s="1685">
        <f>SUM(E14:E37)</f>
        <v>531.77999999999986</v>
      </c>
      <c r="F38" s="1683"/>
      <c r="G38" s="1683"/>
      <c r="H38" s="1683"/>
      <c r="I38" s="1685">
        <f>SUM(I14:I37)</f>
        <v>537.48</v>
      </c>
      <c r="J38" s="1683"/>
      <c r="K38" s="1683"/>
      <c r="L38" s="1683"/>
      <c r="M38" s="1685">
        <f>SUM(M14:M37)</f>
        <v>45.36</v>
      </c>
      <c r="N38" s="1683"/>
      <c r="O38" s="1683"/>
      <c r="P38" s="1683"/>
      <c r="Q38" s="1685">
        <f>SUM(Q14:Q37)</f>
        <v>180.95999999999998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7">
    <tabColor rgb="FF92D050"/>
  </sheetPr>
  <dimension ref="A1:AG43"/>
  <sheetViews>
    <sheetView zoomScale="85" zoomScaleNormal="85" workbookViewId="0">
      <selection activeCell="AE59" sqref="AE59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204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228</v>
      </c>
      <c r="M3" s="3042"/>
      <c r="N3" s="3043"/>
      <c r="O3" s="3043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N4" s="1818" t="s">
        <v>77</v>
      </c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 t="s">
        <v>371</v>
      </c>
      <c r="B8" s="1254" t="s">
        <v>372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577</v>
      </c>
      <c r="C10" s="2097"/>
      <c r="D10" s="2097"/>
      <c r="E10" s="2098"/>
      <c r="F10" s="3033" t="s">
        <v>579</v>
      </c>
      <c r="G10" s="2097"/>
      <c r="H10" s="2097"/>
      <c r="I10" s="2098"/>
      <c r="J10" s="3033" t="str">
        <f>B10</f>
        <v>яч. 2 - ВЛ-10кВ.ф Горсеть1</v>
      </c>
      <c r="K10" s="2097"/>
      <c r="L10" s="2097"/>
      <c r="M10" s="2098"/>
      <c r="N10" s="3033" t="s">
        <v>578</v>
      </c>
      <c r="O10" s="3039"/>
      <c r="P10" s="3039"/>
      <c r="Q10" s="3040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4000</v>
      </c>
      <c r="F11" s="3033" t="s">
        <v>14</v>
      </c>
      <c r="G11" s="2097"/>
      <c r="H11" s="678"/>
      <c r="I11" s="679">
        <v>2000</v>
      </c>
      <c r="J11" s="3033" t="s">
        <v>14</v>
      </c>
      <c r="K11" s="2097"/>
      <c r="L11" s="678"/>
      <c r="M11" s="679">
        <f>E11</f>
        <v>4000</v>
      </c>
      <c r="N11" s="3033" t="s">
        <v>14</v>
      </c>
      <c r="O11" s="2097"/>
      <c r="P11" s="678"/>
      <c r="Q11" s="679">
        <f>I11</f>
        <v>2000</v>
      </c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4"/>
      <c r="C14" s="1683"/>
      <c r="D14" s="1683"/>
      <c r="E14" s="1966">
        <v>762</v>
      </c>
      <c r="F14" s="1978"/>
      <c r="G14" s="2066"/>
      <c r="H14" s="2066"/>
      <c r="I14" s="1966">
        <v>466</v>
      </c>
      <c r="J14" s="1978"/>
      <c r="K14" s="2066"/>
      <c r="L14" s="2066"/>
      <c r="M14" s="1966">
        <v>285</v>
      </c>
      <c r="N14" s="2039"/>
      <c r="O14" s="2066"/>
      <c r="P14" s="2066"/>
      <c r="Q14" s="1966">
        <v>238</v>
      </c>
    </row>
    <row r="15" spans="1:33" s="1321" customFormat="1" ht="15">
      <c r="A15" s="1314">
        <v>1</v>
      </c>
      <c r="B15" s="824"/>
      <c r="C15" s="1686"/>
      <c r="D15" s="1683"/>
      <c r="E15" s="1966">
        <v>646</v>
      </c>
      <c r="F15" s="1978"/>
      <c r="G15" s="2066"/>
      <c r="H15" s="2066"/>
      <c r="I15" s="1966">
        <v>420</v>
      </c>
      <c r="J15" s="1978"/>
      <c r="K15" s="2067"/>
      <c r="L15" s="2067"/>
      <c r="M15" s="1966">
        <v>281</v>
      </c>
      <c r="N15" s="2039"/>
      <c r="O15" s="2067"/>
      <c r="P15" s="2067"/>
      <c r="Q15" s="1966">
        <v>241</v>
      </c>
    </row>
    <row r="16" spans="1:33" s="681" customFormat="1" ht="15">
      <c r="A16" s="684">
        <v>2</v>
      </c>
      <c r="B16" s="824"/>
      <c r="C16" s="1686"/>
      <c r="D16" s="1683"/>
      <c r="E16" s="1966">
        <v>570</v>
      </c>
      <c r="F16" s="1978"/>
      <c r="G16" s="2066"/>
      <c r="H16" s="2066"/>
      <c r="I16" s="1966">
        <v>368</v>
      </c>
      <c r="J16" s="1978"/>
      <c r="K16" s="2067"/>
      <c r="L16" s="2067"/>
      <c r="M16" s="1966">
        <v>281</v>
      </c>
      <c r="N16" s="2039"/>
      <c r="O16" s="2067"/>
      <c r="P16" s="2067"/>
      <c r="Q16" s="1966">
        <v>228</v>
      </c>
    </row>
    <row r="17" spans="1:17" s="681" customFormat="1" ht="15">
      <c r="A17" s="684">
        <v>3</v>
      </c>
      <c r="B17" s="824"/>
      <c r="C17" s="1686"/>
      <c r="D17" s="1683"/>
      <c r="E17" s="1966">
        <v>556</v>
      </c>
      <c r="F17" s="1978"/>
      <c r="G17" s="2066"/>
      <c r="H17" s="2066"/>
      <c r="I17" s="1966">
        <v>360</v>
      </c>
      <c r="J17" s="1978"/>
      <c r="K17" s="2067"/>
      <c r="L17" s="2067"/>
      <c r="M17" s="1966">
        <v>269</v>
      </c>
      <c r="N17" s="2039"/>
      <c r="O17" s="2067"/>
      <c r="P17" s="2067"/>
      <c r="Q17" s="1966">
        <v>225</v>
      </c>
    </row>
    <row r="18" spans="1:17" s="681" customFormat="1" ht="15">
      <c r="A18" s="684">
        <v>4</v>
      </c>
      <c r="B18" s="824"/>
      <c r="C18" s="1686"/>
      <c r="D18" s="1683"/>
      <c r="E18" s="1966">
        <v>558</v>
      </c>
      <c r="F18" s="1978"/>
      <c r="G18" s="2066"/>
      <c r="H18" s="2066"/>
      <c r="I18" s="1966">
        <v>382</v>
      </c>
      <c r="J18" s="1978"/>
      <c r="K18" s="2067"/>
      <c r="L18" s="2067"/>
      <c r="M18" s="1966">
        <v>264</v>
      </c>
      <c r="N18" s="2039"/>
      <c r="O18" s="2067"/>
      <c r="P18" s="2067"/>
      <c r="Q18" s="1966">
        <v>219</v>
      </c>
    </row>
    <row r="19" spans="1:17" s="681" customFormat="1" ht="15">
      <c r="A19" s="684">
        <v>5</v>
      </c>
      <c r="B19" s="824"/>
      <c r="C19" s="1686"/>
      <c r="D19" s="1683"/>
      <c r="E19" s="1966">
        <v>635</v>
      </c>
      <c r="F19" s="1978"/>
      <c r="G19" s="2066"/>
      <c r="H19" s="2066"/>
      <c r="I19" s="1966">
        <v>398</v>
      </c>
      <c r="J19" s="1978"/>
      <c r="K19" s="2067"/>
      <c r="L19" s="2067"/>
      <c r="M19" s="1966">
        <v>267</v>
      </c>
      <c r="N19" s="2039"/>
      <c r="O19" s="2067"/>
      <c r="P19" s="2067"/>
      <c r="Q19" s="1966">
        <v>225</v>
      </c>
    </row>
    <row r="20" spans="1:17" s="681" customFormat="1" ht="15">
      <c r="A20" s="684">
        <v>6</v>
      </c>
      <c r="B20" s="824"/>
      <c r="C20" s="1686"/>
      <c r="D20" s="1683"/>
      <c r="E20" s="1966">
        <v>882</v>
      </c>
      <c r="F20" s="1978"/>
      <c r="G20" s="2066"/>
      <c r="H20" s="2066"/>
      <c r="I20" s="1966">
        <v>526</v>
      </c>
      <c r="J20" s="1978"/>
      <c r="K20" s="2067"/>
      <c r="L20" s="2067"/>
      <c r="M20" s="1966">
        <v>294</v>
      </c>
      <c r="N20" s="2039"/>
      <c r="O20" s="2067"/>
      <c r="P20" s="2067"/>
      <c r="Q20" s="1966">
        <v>230</v>
      </c>
    </row>
    <row r="21" spans="1:17" s="681" customFormat="1" ht="15">
      <c r="A21" s="684">
        <v>7</v>
      </c>
      <c r="B21" s="824"/>
      <c r="C21" s="1686"/>
      <c r="D21" s="1683"/>
      <c r="E21" s="1966">
        <v>1131</v>
      </c>
      <c r="F21" s="1978"/>
      <c r="G21" s="2066"/>
      <c r="H21" s="2066"/>
      <c r="I21" s="1966">
        <v>684</v>
      </c>
      <c r="J21" s="1978"/>
      <c r="K21" s="2067"/>
      <c r="L21" s="2067"/>
      <c r="M21" s="1966">
        <v>295</v>
      </c>
      <c r="N21" s="2039"/>
      <c r="O21" s="2067"/>
      <c r="P21" s="2067"/>
      <c r="Q21" s="1966">
        <v>245</v>
      </c>
    </row>
    <row r="22" spans="1:17" s="681" customFormat="1" ht="15">
      <c r="A22" s="684">
        <v>8</v>
      </c>
      <c r="B22" s="824"/>
      <c r="C22" s="1686"/>
      <c r="D22" s="1683"/>
      <c r="E22" s="1966">
        <v>1219</v>
      </c>
      <c r="F22" s="1978"/>
      <c r="G22" s="2066"/>
      <c r="H22" s="2066"/>
      <c r="I22" s="1966">
        <v>798</v>
      </c>
      <c r="J22" s="1978"/>
      <c r="K22" s="2067"/>
      <c r="L22" s="2067"/>
      <c r="M22" s="1966">
        <v>304</v>
      </c>
      <c r="N22" s="2039"/>
      <c r="O22" s="2067"/>
      <c r="P22" s="2067"/>
      <c r="Q22" s="1966">
        <v>283</v>
      </c>
    </row>
    <row r="23" spans="1:17" s="681" customFormat="1" ht="15">
      <c r="A23" s="684">
        <v>9</v>
      </c>
      <c r="B23" s="824"/>
      <c r="C23" s="1686"/>
      <c r="D23" s="1683"/>
      <c r="E23" s="1966">
        <v>1285</v>
      </c>
      <c r="F23" s="1978"/>
      <c r="G23" s="2066"/>
      <c r="H23" s="2066"/>
      <c r="I23" s="1966">
        <v>823</v>
      </c>
      <c r="J23" s="1978"/>
      <c r="K23" s="2067"/>
      <c r="L23" s="2067"/>
      <c r="M23" s="1966">
        <v>330</v>
      </c>
      <c r="N23" s="2039"/>
      <c r="O23" s="2067"/>
      <c r="P23" s="2067"/>
      <c r="Q23" s="1966">
        <v>294</v>
      </c>
    </row>
    <row r="24" spans="1:17" s="681" customFormat="1" ht="15">
      <c r="A24" s="684">
        <v>10</v>
      </c>
      <c r="B24" s="824"/>
      <c r="C24" s="1686"/>
      <c r="D24" s="1683"/>
      <c r="E24" s="1966">
        <v>1281</v>
      </c>
      <c r="F24" s="1978"/>
      <c r="G24" s="2066"/>
      <c r="H24" s="2066"/>
      <c r="I24" s="1966">
        <v>813</v>
      </c>
      <c r="J24" s="1978"/>
      <c r="K24" s="2067"/>
      <c r="L24" s="2067"/>
      <c r="M24" s="1966">
        <v>363</v>
      </c>
      <c r="N24" s="2039"/>
      <c r="O24" s="2067"/>
      <c r="P24" s="2067"/>
      <c r="Q24" s="1966">
        <v>337</v>
      </c>
    </row>
    <row r="25" spans="1:17" s="681" customFormat="1" ht="15">
      <c r="A25" s="684">
        <v>11</v>
      </c>
      <c r="B25" s="824"/>
      <c r="C25" s="1686"/>
      <c r="D25" s="1683"/>
      <c r="E25" s="1966">
        <v>1278</v>
      </c>
      <c r="F25" s="1978"/>
      <c r="G25" s="2066"/>
      <c r="H25" s="2066"/>
      <c r="I25" s="1966">
        <v>797</v>
      </c>
      <c r="J25" s="1978"/>
      <c r="K25" s="2067"/>
      <c r="L25" s="2067"/>
      <c r="M25" s="1966">
        <v>370</v>
      </c>
      <c r="N25" s="2039"/>
      <c r="O25" s="2067"/>
      <c r="P25" s="2067"/>
      <c r="Q25" s="1966">
        <v>321</v>
      </c>
    </row>
    <row r="26" spans="1:17" s="681" customFormat="1" ht="15">
      <c r="A26" s="684">
        <v>12</v>
      </c>
      <c r="B26" s="824"/>
      <c r="C26" s="1686"/>
      <c r="D26" s="1683"/>
      <c r="E26" s="1966">
        <v>1294</v>
      </c>
      <c r="F26" s="1978"/>
      <c r="G26" s="2066"/>
      <c r="H26" s="2066"/>
      <c r="I26" s="1966">
        <v>769</v>
      </c>
      <c r="J26" s="1978"/>
      <c r="K26" s="2067"/>
      <c r="L26" s="2067"/>
      <c r="M26" s="1966">
        <v>365</v>
      </c>
      <c r="N26" s="2039"/>
      <c r="O26" s="2067"/>
      <c r="P26" s="2067"/>
      <c r="Q26" s="1966">
        <v>316</v>
      </c>
    </row>
    <row r="27" spans="1:17" s="681" customFormat="1" ht="15">
      <c r="A27" s="684">
        <v>13</v>
      </c>
      <c r="B27" s="824"/>
      <c r="C27" s="1686"/>
      <c r="D27" s="1683"/>
      <c r="E27" s="1966">
        <v>1239</v>
      </c>
      <c r="F27" s="1978"/>
      <c r="G27" s="2066"/>
      <c r="H27" s="2066"/>
      <c r="I27" s="1966">
        <v>774</v>
      </c>
      <c r="J27" s="1978"/>
      <c r="K27" s="2067"/>
      <c r="L27" s="2067"/>
      <c r="M27" s="1966">
        <v>346</v>
      </c>
      <c r="N27" s="2039"/>
      <c r="O27" s="2067"/>
      <c r="P27" s="2067"/>
      <c r="Q27" s="1966">
        <v>326</v>
      </c>
    </row>
    <row r="28" spans="1:17" s="681" customFormat="1" ht="15">
      <c r="A28" s="684">
        <v>14</v>
      </c>
      <c r="B28" s="824"/>
      <c r="C28" s="1686"/>
      <c r="D28" s="1683"/>
      <c r="E28" s="1966">
        <v>1185</v>
      </c>
      <c r="F28" s="1978"/>
      <c r="G28" s="2066"/>
      <c r="H28" s="2066"/>
      <c r="I28" s="1966">
        <v>768</v>
      </c>
      <c r="J28" s="1978"/>
      <c r="K28" s="2067"/>
      <c r="L28" s="2067"/>
      <c r="M28" s="1966">
        <v>342</v>
      </c>
      <c r="N28" s="2039"/>
      <c r="O28" s="2067"/>
      <c r="P28" s="2067"/>
      <c r="Q28" s="1966">
        <v>302</v>
      </c>
    </row>
    <row r="29" spans="1:17" s="681" customFormat="1" ht="15">
      <c r="A29" s="684">
        <v>15</v>
      </c>
      <c r="B29" s="824"/>
      <c r="C29" s="1686"/>
      <c r="D29" s="1683"/>
      <c r="E29" s="1966">
        <v>1182</v>
      </c>
      <c r="F29" s="1978"/>
      <c r="G29" s="2066"/>
      <c r="H29" s="2066"/>
      <c r="I29" s="1966">
        <v>743</v>
      </c>
      <c r="J29" s="1978"/>
      <c r="K29" s="2067"/>
      <c r="L29" s="2067"/>
      <c r="M29" s="1966">
        <v>336</v>
      </c>
      <c r="N29" s="2039"/>
      <c r="O29" s="2067"/>
      <c r="P29" s="2067"/>
      <c r="Q29" s="1966">
        <v>306</v>
      </c>
    </row>
    <row r="30" spans="1:17" s="681" customFormat="1" ht="15">
      <c r="A30" s="684">
        <v>16</v>
      </c>
      <c r="B30" s="824"/>
      <c r="C30" s="1686"/>
      <c r="D30" s="1683"/>
      <c r="E30" s="1966">
        <v>1184</v>
      </c>
      <c r="F30" s="1978"/>
      <c r="G30" s="2066"/>
      <c r="H30" s="2066"/>
      <c r="I30" s="1966">
        <v>709</v>
      </c>
      <c r="J30" s="1978"/>
      <c r="K30" s="2067"/>
      <c r="L30" s="2067"/>
      <c r="M30" s="1966">
        <v>342</v>
      </c>
      <c r="N30" s="2039"/>
      <c r="O30" s="2067"/>
      <c r="P30" s="2067"/>
      <c r="Q30" s="1966">
        <v>307</v>
      </c>
    </row>
    <row r="31" spans="1:17" s="685" customFormat="1" ht="15">
      <c r="A31" s="684">
        <v>17</v>
      </c>
      <c r="B31" s="824"/>
      <c r="C31" s="1686"/>
      <c r="D31" s="1683"/>
      <c r="E31" s="1966">
        <v>1247</v>
      </c>
      <c r="F31" s="1978"/>
      <c r="G31" s="2066"/>
      <c r="H31" s="2066"/>
      <c r="I31" s="1966">
        <v>704</v>
      </c>
      <c r="J31" s="1978"/>
      <c r="K31" s="2067"/>
      <c r="L31" s="2067"/>
      <c r="M31" s="1966">
        <v>357</v>
      </c>
      <c r="N31" s="2039"/>
      <c r="O31" s="2067"/>
      <c r="P31" s="2067"/>
      <c r="Q31" s="1966">
        <v>265</v>
      </c>
    </row>
    <row r="32" spans="1:17" s="685" customFormat="1" ht="15">
      <c r="A32" s="684">
        <v>18</v>
      </c>
      <c r="B32" s="824"/>
      <c r="C32" s="1686"/>
      <c r="D32" s="1683"/>
      <c r="E32" s="1966">
        <v>1304</v>
      </c>
      <c r="F32" s="1978"/>
      <c r="G32" s="2066"/>
      <c r="H32" s="2066"/>
      <c r="I32" s="1966">
        <v>719</v>
      </c>
      <c r="J32" s="1978"/>
      <c r="K32" s="2067"/>
      <c r="L32" s="2067"/>
      <c r="M32" s="1966">
        <v>359</v>
      </c>
      <c r="N32" s="2039"/>
      <c r="O32" s="2067"/>
      <c r="P32" s="2067"/>
      <c r="Q32" s="1966">
        <v>284</v>
      </c>
    </row>
    <row r="33" spans="1:33" s="685" customFormat="1" ht="15">
      <c r="A33" s="684">
        <v>19</v>
      </c>
      <c r="B33" s="824"/>
      <c r="C33" s="1686"/>
      <c r="D33" s="1683"/>
      <c r="E33" s="1966">
        <v>1309</v>
      </c>
      <c r="F33" s="1978"/>
      <c r="G33" s="2066"/>
      <c r="H33" s="2066"/>
      <c r="I33" s="1966">
        <v>677</v>
      </c>
      <c r="J33" s="1978"/>
      <c r="K33" s="2067"/>
      <c r="L33" s="2067"/>
      <c r="M33" s="1966">
        <v>352</v>
      </c>
      <c r="N33" s="2039"/>
      <c r="O33" s="2067"/>
      <c r="P33" s="2067"/>
      <c r="Q33" s="1966">
        <v>281</v>
      </c>
    </row>
    <row r="34" spans="1:33" s="685" customFormat="1" ht="15">
      <c r="A34" s="684">
        <v>20</v>
      </c>
      <c r="B34" s="824"/>
      <c r="C34" s="1686"/>
      <c r="D34" s="1683"/>
      <c r="E34" s="1966">
        <v>1289</v>
      </c>
      <c r="F34" s="1978"/>
      <c r="G34" s="2066"/>
      <c r="H34" s="2066"/>
      <c r="I34" s="1966">
        <v>620</v>
      </c>
      <c r="J34" s="1978"/>
      <c r="K34" s="2067"/>
      <c r="L34" s="2067"/>
      <c r="M34" s="1966">
        <v>343</v>
      </c>
      <c r="N34" s="2039"/>
      <c r="O34" s="2067"/>
      <c r="P34" s="2067"/>
      <c r="Q34" s="1966">
        <v>262</v>
      </c>
    </row>
    <row r="35" spans="1:33" s="685" customFormat="1" ht="15">
      <c r="A35" s="684">
        <v>21</v>
      </c>
      <c r="B35" s="824"/>
      <c r="C35" s="1686"/>
      <c r="D35" s="1683"/>
      <c r="E35" s="1966">
        <v>1273</v>
      </c>
      <c r="F35" s="1978"/>
      <c r="G35" s="2066"/>
      <c r="H35" s="2066"/>
      <c r="I35" s="1966">
        <v>643</v>
      </c>
      <c r="J35" s="1978"/>
      <c r="K35" s="2067"/>
      <c r="L35" s="2067"/>
      <c r="M35" s="1966">
        <v>335</v>
      </c>
      <c r="N35" s="2039"/>
      <c r="O35" s="2067"/>
      <c r="P35" s="2067"/>
      <c r="Q35" s="1966">
        <v>260</v>
      </c>
    </row>
    <row r="36" spans="1:33" s="685" customFormat="1" ht="15">
      <c r="A36" s="684">
        <v>22</v>
      </c>
      <c r="B36" s="824"/>
      <c r="C36" s="1686"/>
      <c r="D36" s="1683"/>
      <c r="E36" s="1966">
        <v>1117</v>
      </c>
      <c r="F36" s="1978"/>
      <c r="G36" s="2066"/>
      <c r="H36" s="2066"/>
      <c r="I36" s="1966">
        <v>590</v>
      </c>
      <c r="J36" s="1978"/>
      <c r="K36" s="2067"/>
      <c r="L36" s="2067"/>
      <c r="M36" s="1966">
        <v>326</v>
      </c>
      <c r="N36" s="2039"/>
      <c r="O36" s="2067"/>
      <c r="P36" s="2067"/>
      <c r="Q36" s="1966">
        <v>259</v>
      </c>
    </row>
    <row r="37" spans="1:33" s="685" customFormat="1" ht="15">
      <c r="A37" s="684">
        <v>23</v>
      </c>
      <c r="B37" s="825"/>
      <c r="C37" s="1686"/>
      <c r="D37" s="1683"/>
      <c r="E37" s="1966">
        <v>922</v>
      </c>
      <c r="F37" s="1978"/>
      <c r="G37" s="2067"/>
      <c r="H37" s="2066"/>
      <c r="I37" s="1966">
        <v>523</v>
      </c>
      <c r="J37" s="1978"/>
      <c r="K37" s="2067"/>
      <c r="L37" s="2067"/>
      <c r="M37" s="1966">
        <v>308</v>
      </c>
      <c r="N37" s="2039"/>
      <c r="O37" s="2067"/>
      <c r="P37" s="2067"/>
      <c r="Q37" s="1966">
        <v>258</v>
      </c>
    </row>
    <row r="38" spans="1:33" s="685" customFormat="1" ht="15">
      <c r="A38" s="684" t="s">
        <v>19</v>
      </c>
      <c r="B38" s="788"/>
      <c r="C38" s="1683"/>
      <c r="D38" s="1683"/>
      <c r="E38" s="1685">
        <f>SUM(E14:E37)</f>
        <v>25348</v>
      </c>
      <c r="F38" s="1683"/>
      <c r="G38" s="1684"/>
      <c r="H38" s="1683"/>
      <c r="I38" s="1685">
        <f>SUM(I14:I37)</f>
        <v>15074</v>
      </c>
      <c r="J38" s="1683"/>
      <c r="K38" s="1683"/>
      <c r="L38" s="1683"/>
      <c r="M38" s="1685">
        <f>SUM(M14:M37)</f>
        <v>7714</v>
      </c>
      <c r="N38" s="1683"/>
      <c r="O38" s="1684"/>
      <c r="P38" s="1683"/>
      <c r="Q38" s="1685">
        <f>SUM(Q14:Q37)</f>
        <v>6512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</sheetData>
  <mergeCells count="19">
    <mergeCell ref="B1:F1"/>
    <mergeCell ref="B2:F2"/>
    <mergeCell ref="B4:C4"/>
    <mergeCell ref="K1:Q1"/>
    <mergeCell ref="M3:O3"/>
    <mergeCell ref="A9:A12"/>
    <mergeCell ref="B9:I9"/>
    <mergeCell ref="A6:Q6"/>
    <mergeCell ref="A7:Q7"/>
    <mergeCell ref="B5:C5"/>
    <mergeCell ref="B11:C11"/>
    <mergeCell ref="J9:Q9"/>
    <mergeCell ref="N11:O11"/>
    <mergeCell ref="B10:E10"/>
    <mergeCell ref="F10:I10"/>
    <mergeCell ref="N10:Q10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8">
    <tabColor rgb="FF92D050"/>
  </sheetPr>
  <dimension ref="A1:AG43"/>
  <sheetViews>
    <sheetView zoomScale="85" zoomScaleNormal="85" workbookViewId="0">
      <selection activeCell="Y23" sqref="Y23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204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228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 t="s">
        <v>373</v>
      </c>
      <c r="B8" s="1270">
        <v>736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580</v>
      </c>
      <c r="C10" s="2097"/>
      <c r="D10" s="2097"/>
      <c r="E10" s="2098"/>
      <c r="F10" s="3033" t="s">
        <v>581</v>
      </c>
      <c r="G10" s="2097"/>
      <c r="H10" s="2097"/>
      <c r="I10" s="2098"/>
      <c r="J10" s="3033" t="s">
        <v>580</v>
      </c>
      <c r="K10" s="2097"/>
      <c r="L10" s="2097"/>
      <c r="M10" s="2098"/>
      <c r="N10" s="3033" t="s">
        <v>581</v>
      </c>
      <c r="O10" s="2097"/>
      <c r="P10" s="2097"/>
      <c r="Q10" s="2098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4000</v>
      </c>
      <c r="F11" s="3033" t="s">
        <v>14</v>
      </c>
      <c r="G11" s="2097"/>
      <c r="H11" s="678"/>
      <c r="I11" s="679"/>
      <c r="J11" s="3033" t="s">
        <v>14</v>
      </c>
      <c r="K11" s="2097"/>
      <c r="L11" s="678"/>
      <c r="M11" s="679">
        <f>E11</f>
        <v>4000</v>
      </c>
      <c r="N11" s="3033" t="s">
        <v>14</v>
      </c>
      <c r="O11" s="2097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5"/>
      <c r="C14" s="1683"/>
      <c r="D14" s="1683"/>
      <c r="E14" s="1966">
        <v>101</v>
      </c>
      <c r="F14" s="1648"/>
      <c r="G14" s="1683"/>
      <c r="H14" s="1683"/>
      <c r="I14" s="1781">
        <v>64</v>
      </c>
      <c r="J14" s="1687"/>
      <c r="K14" s="1683"/>
      <c r="L14" s="1683"/>
      <c r="M14" s="1781">
        <v>66</v>
      </c>
      <c r="N14" s="779"/>
      <c r="O14" s="788"/>
      <c r="P14" s="788"/>
      <c r="Q14" s="1781">
        <v>37</v>
      </c>
    </row>
    <row r="15" spans="1:33" s="1321" customFormat="1" ht="15">
      <c r="A15" s="1314">
        <v>1</v>
      </c>
      <c r="B15" s="825"/>
      <c r="C15" s="1683"/>
      <c r="D15" s="1683"/>
      <c r="E15" s="1966">
        <v>90</v>
      </c>
      <c r="F15" s="1696"/>
      <c r="G15" s="1684"/>
      <c r="H15" s="1684"/>
      <c r="I15" s="1781">
        <v>55</v>
      </c>
      <c r="J15" s="1687"/>
      <c r="K15" s="1684"/>
      <c r="L15" s="1684"/>
      <c r="M15" s="1781">
        <v>65</v>
      </c>
      <c r="N15" s="1861"/>
      <c r="O15" s="1862"/>
      <c r="P15" s="1862"/>
      <c r="Q15" s="1781">
        <v>38</v>
      </c>
    </row>
    <row r="16" spans="1:33" s="681" customFormat="1" ht="15">
      <c r="A16" s="684">
        <v>2</v>
      </c>
      <c r="B16" s="825"/>
      <c r="C16" s="1683"/>
      <c r="D16" s="1683"/>
      <c r="E16" s="1966">
        <v>83</v>
      </c>
      <c r="F16" s="1696"/>
      <c r="G16" s="1684"/>
      <c r="H16" s="1684"/>
      <c r="I16" s="1781">
        <v>50</v>
      </c>
      <c r="J16" s="1687"/>
      <c r="K16" s="1684"/>
      <c r="L16" s="1684"/>
      <c r="M16" s="1781">
        <v>61</v>
      </c>
      <c r="N16" s="1861"/>
      <c r="O16" s="1862"/>
      <c r="P16" s="1862"/>
      <c r="Q16" s="1781">
        <v>39</v>
      </c>
    </row>
    <row r="17" spans="1:17" s="681" customFormat="1" ht="15">
      <c r="A17" s="684">
        <v>3</v>
      </c>
      <c r="B17" s="825"/>
      <c r="C17" s="1683"/>
      <c r="D17" s="1683"/>
      <c r="E17" s="1966">
        <v>79</v>
      </c>
      <c r="F17" s="1696"/>
      <c r="G17" s="1684"/>
      <c r="H17" s="1684"/>
      <c r="I17" s="1781">
        <v>49</v>
      </c>
      <c r="J17" s="1687"/>
      <c r="K17" s="1684"/>
      <c r="L17" s="1684"/>
      <c r="M17" s="1781">
        <v>59</v>
      </c>
      <c r="N17" s="1861"/>
      <c r="O17" s="1862"/>
      <c r="P17" s="1862"/>
      <c r="Q17" s="1781">
        <v>37</v>
      </c>
    </row>
    <row r="18" spans="1:17" s="681" customFormat="1" ht="15">
      <c r="A18" s="684">
        <v>4</v>
      </c>
      <c r="B18" s="825"/>
      <c r="C18" s="1683"/>
      <c r="D18" s="1683"/>
      <c r="E18" s="1966">
        <v>92</v>
      </c>
      <c r="F18" s="1696"/>
      <c r="G18" s="1684"/>
      <c r="H18" s="1684"/>
      <c r="I18" s="1781">
        <v>51</v>
      </c>
      <c r="J18" s="1687"/>
      <c r="K18" s="1684"/>
      <c r="L18" s="1684"/>
      <c r="M18" s="1781">
        <v>60</v>
      </c>
      <c r="N18" s="1861"/>
      <c r="O18" s="1862"/>
      <c r="P18" s="1862"/>
      <c r="Q18" s="1781">
        <v>36</v>
      </c>
    </row>
    <row r="19" spans="1:17" s="681" customFormat="1" ht="15">
      <c r="A19" s="684">
        <v>5</v>
      </c>
      <c r="B19" s="825"/>
      <c r="C19" s="1683"/>
      <c r="D19" s="1683"/>
      <c r="E19" s="1966">
        <v>109</v>
      </c>
      <c r="F19" s="1696"/>
      <c r="G19" s="1684"/>
      <c r="H19" s="1684"/>
      <c r="I19" s="1781">
        <v>57</v>
      </c>
      <c r="J19" s="1687"/>
      <c r="K19" s="1684"/>
      <c r="L19" s="1684"/>
      <c r="M19" s="1781">
        <v>60</v>
      </c>
      <c r="N19" s="1861"/>
      <c r="O19" s="1862"/>
      <c r="P19" s="1862"/>
      <c r="Q19" s="1781">
        <v>36</v>
      </c>
    </row>
    <row r="20" spans="1:17" s="681" customFormat="1" ht="15">
      <c r="A20" s="684">
        <v>6</v>
      </c>
      <c r="B20" s="825"/>
      <c r="C20" s="1683"/>
      <c r="D20" s="1683"/>
      <c r="E20" s="1966">
        <v>142</v>
      </c>
      <c r="F20" s="1696"/>
      <c r="G20" s="1684"/>
      <c r="H20" s="1684"/>
      <c r="I20" s="1781">
        <v>88</v>
      </c>
      <c r="J20" s="1687"/>
      <c r="K20" s="1684"/>
      <c r="L20" s="1684"/>
      <c r="M20" s="1781">
        <v>67</v>
      </c>
      <c r="N20" s="1861"/>
      <c r="O20" s="1862"/>
      <c r="P20" s="1862"/>
      <c r="Q20" s="1781">
        <v>38</v>
      </c>
    </row>
    <row r="21" spans="1:17" s="681" customFormat="1" ht="15">
      <c r="A21" s="684">
        <v>7</v>
      </c>
      <c r="B21" s="825"/>
      <c r="C21" s="1683"/>
      <c r="D21" s="1683"/>
      <c r="E21" s="1966">
        <v>166</v>
      </c>
      <c r="F21" s="1696"/>
      <c r="G21" s="1684"/>
      <c r="H21" s="1684"/>
      <c r="I21" s="1781">
        <v>113</v>
      </c>
      <c r="J21" s="1687"/>
      <c r="K21" s="1684"/>
      <c r="L21" s="1684"/>
      <c r="M21" s="1781">
        <v>61</v>
      </c>
      <c r="N21" s="1861"/>
      <c r="O21" s="1862"/>
      <c r="P21" s="1862"/>
      <c r="Q21" s="1781">
        <v>40</v>
      </c>
    </row>
    <row r="22" spans="1:17" s="681" customFormat="1" ht="15">
      <c r="A22" s="684">
        <v>8</v>
      </c>
      <c r="B22" s="825"/>
      <c r="C22" s="1683"/>
      <c r="D22" s="1683"/>
      <c r="E22" s="1966">
        <v>201</v>
      </c>
      <c r="F22" s="1696"/>
      <c r="G22" s="1684"/>
      <c r="H22" s="1684"/>
      <c r="I22" s="1781">
        <v>103</v>
      </c>
      <c r="J22" s="1687"/>
      <c r="K22" s="1684"/>
      <c r="L22" s="1684"/>
      <c r="M22" s="1781">
        <v>66</v>
      </c>
      <c r="N22" s="1861"/>
      <c r="O22" s="1862"/>
      <c r="P22" s="1862"/>
      <c r="Q22" s="1781">
        <v>37</v>
      </c>
    </row>
    <row r="23" spans="1:17" s="681" customFormat="1" ht="15">
      <c r="A23" s="684">
        <v>9</v>
      </c>
      <c r="B23" s="825"/>
      <c r="C23" s="1683"/>
      <c r="D23" s="1683"/>
      <c r="E23" s="1966">
        <v>207</v>
      </c>
      <c r="F23" s="1696"/>
      <c r="G23" s="1684"/>
      <c r="H23" s="1684"/>
      <c r="I23" s="1781">
        <v>101</v>
      </c>
      <c r="J23" s="1687"/>
      <c r="K23" s="1684"/>
      <c r="L23" s="1684"/>
      <c r="M23" s="1781">
        <v>72</v>
      </c>
      <c r="N23" s="1861"/>
      <c r="O23" s="1862"/>
      <c r="P23" s="1862"/>
      <c r="Q23" s="1781">
        <v>38</v>
      </c>
    </row>
    <row r="24" spans="1:17" s="681" customFormat="1" ht="15">
      <c r="A24" s="684">
        <v>10</v>
      </c>
      <c r="B24" s="825"/>
      <c r="C24" s="1683"/>
      <c r="D24" s="1683"/>
      <c r="E24" s="1966">
        <v>193</v>
      </c>
      <c r="F24" s="1696"/>
      <c r="G24" s="1684"/>
      <c r="H24" s="1684"/>
      <c r="I24" s="1781">
        <v>92</v>
      </c>
      <c r="J24" s="1687"/>
      <c r="K24" s="1684"/>
      <c r="L24" s="1684"/>
      <c r="M24" s="1781">
        <v>77</v>
      </c>
      <c r="N24" s="1861"/>
      <c r="O24" s="1862"/>
      <c r="P24" s="1862"/>
      <c r="Q24" s="1781">
        <v>42</v>
      </c>
    </row>
    <row r="25" spans="1:17" s="681" customFormat="1" ht="15">
      <c r="A25" s="684">
        <v>11</v>
      </c>
      <c r="B25" s="825"/>
      <c r="C25" s="1683"/>
      <c r="D25" s="1683"/>
      <c r="E25" s="1966">
        <v>180</v>
      </c>
      <c r="F25" s="1696"/>
      <c r="G25" s="1684"/>
      <c r="H25" s="1684"/>
      <c r="I25" s="1781">
        <v>78</v>
      </c>
      <c r="J25" s="1687"/>
      <c r="K25" s="1684"/>
      <c r="L25" s="1684"/>
      <c r="M25" s="1781">
        <v>78</v>
      </c>
      <c r="N25" s="1861"/>
      <c r="O25" s="1862"/>
      <c r="P25" s="1862"/>
      <c r="Q25" s="1781">
        <v>38</v>
      </c>
    </row>
    <row r="26" spans="1:17" s="681" customFormat="1" ht="15">
      <c r="A26" s="684">
        <v>12</v>
      </c>
      <c r="B26" s="825"/>
      <c r="C26" s="1683"/>
      <c r="D26" s="1683"/>
      <c r="E26" s="1966">
        <v>178</v>
      </c>
      <c r="F26" s="1696"/>
      <c r="G26" s="1684"/>
      <c r="H26" s="1684"/>
      <c r="I26" s="1781">
        <v>84</v>
      </c>
      <c r="J26" s="1687"/>
      <c r="K26" s="1684"/>
      <c r="L26" s="1684"/>
      <c r="M26" s="1781">
        <v>79</v>
      </c>
      <c r="N26" s="1861"/>
      <c r="O26" s="1862"/>
      <c r="P26" s="1862"/>
      <c r="Q26" s="1781">
        <v>40</v>
      </c>
    </row>
    <row r="27" spans="1:17" s="681" customFormat="1" ht="15">
      <c r="A27" s="684">
        <v>13</v>
      </c>
      <c r="B27" s="825"/>
      <c r="C27" s="1683"/>
      <c r="D27" s="1683"/>
      <c r="E27" s="1966">
        <v>165</v>
      </c>
      <c r="F27" s="1696"/>
      <c r="G27" s="1684"/>
      <c r="H27" s="1684"/>
      <c r="I27" s="1781">
        <v>86</v>
      </c>
      <c r="J27" s="1687"/>
      <c r="K27" s="1684"/>
      <c r="L27" s="1684"/>
      <c r="M27" s="1781">
        <v>75</v>
      </c>
      <c r="N27" s="1861"/>
      <c r="O27" s="1862"/>
      <c r="P27" s="1862"/>
      <c r="Q27" s="1781">
        <v>39</v>
      </c>
    </row>
    <row r="28" spans="1:17" s="681" customFormat="1" ht="15">
      <c r="A28" s="684">
        <v>14</v>
      </c>
      <c r="B28" s="825"/>
      <c r="C28" s="1683"/>
      <c r="D28" s="1683"/>
      <c r="E28" s="1966">
        <v>149</v>
      </c>
      <c r="F28" s="1696"/>
      <c r="G28" s="1684"/>
      <c r="H28" s="1684"/>
      <c r="I28" s="1781">
        <v>79</v>
      </c>
      <c r="J28" s="1687"/>
      <c r="K28" s="1684"/>
      <c r="L28" s="1684"/>
      <c r="M28" s="1781">
        <v>75</v>
      </c>
      <c r="N28" s="1861"/>
      <c r="O28" s="1862"/>
      <c r="P28" s="1862"/>
      <c r="Q28" s="1781">
        <v>38</v>
      </c>
    </row>
    <row r="29" spans="1:17" s="681" customFormat="1" ht="15">
      <c r="A29" s="684">
        <v>15</v>
      </c>
      <c r="B29" s="825"/>
      <c r="C29" s="1683"/>
      <c r="D29" s="1683"/>
      <c r="E29" s="1966">
        <v>139</v>
      </c>
      <c r="F29" s="1696"/>
      <c r="G29" s="1684"/>
      <c r="H29" s="1684"/>
      <c r="I29" s="1781">
        <v>91</v>
      </c>
      <c r="J29" s="1687"/>
      <c r="K29" s="1684"/>
      <c r="L29" s="1684"/>
      <c r="M29" s="1781">
        <v>73</v>
      </c>
      <c r="N29" s="1861"/>
      <c r="O29" s="1862"/>
      <c r="P29" s="1862"/>
      <c r="Q29" s="1781">
        <v>40</v>
      </c>
    </row>
    <row r="30" spans="1:17" s="681" customFormat="1" ht="15">
      <c r="A30" s="684">
        <v>16</v>
      </c>
      <c r="B30" s="825"/>
      <c r="C30" s="1683"/>
      <c r="D30" s="1683"/>
      <c r="E30" s="1966">
        <v>136</v>
      </c>
      <c r="F30" s="1696"/>
      <c r="G30" s="1684"/>
      <c r="H30" s="1684"/>
      <c r="I30" s="1781">
        <v>91</v>
      </c>
      <c r="J30" s="1687"/>
      <c r="K30" s="1684"/>
      <c r="L30" s="1684"/>
      <c r="M30" s="1781">
        <v>78</v>
      </c>
      <c r="N30" s="1861"/>
      <c r="O30" s="1862"/>
      <c r="P30" s="1862"/>
      <c r="Q30" s="1781">
        <v>38</v>
      </c>
    </row>
    <row r="31" spans="1:17" s="685" customFormat="1" ht="15">
      <c r="A31" s="684">
        <v>17</v>
      </c>
      <c r="B31" s="825"/>
      <c r="C31" s="1683"/>
      <c r="D31" s="1683"/>
      <c r="E31" s="1966">
        <v>140</v>
      </c>
      <c r="F31" s="1696"/>
      <c r="G31" s="1684"/>
      <c r="H31" s="1684"/>
      <c r="I31" s="1781">
        <v>90</v>
      </c>
      <c r="J31" s="1687"/>
      <c r="K31" s="1684"/>
      <c r="L31" s="1684"/>
      <c r="M31" s="1781">
        <v>75</v>
      </c>
      <c r="N31" s="1861"/>
      <c r="O31" s="1862"/>
      <c r="P31" s="1862"/>
      <c r="Q31" s="1781">
        <v>40</v>
      </c>
    </row>
    <row r="32" spans="1:17" s="685" customFormat="1" ht="15">
      <c r="A32" s="684">
        <v>18</v>
      </c>
      <c r="B32" s="825"/>
      <c r="C32" s="1683"/>
      <c r="D32" s="1683"/>
      <c r="E32" s="1966">
        <v>145</v>
      </c>
      <c r="F32" s="1696"/>
      <c r="G32" s="1684"/>
      <c r="H32" s="1684"/>
      <c r="I32" s="1781">
        <v>99</v>
      </c>
      <c r="J32" s="1687"/>
      <c r="K32" s="1684"/>
      <c r="L32" s="1684"/>
      <c r="M32" s="1781">
        <v>75</v>
      </c>
      <c r="N32" s="1861"/>
      <c r="O32" s="1862"/>
      <c r="P32" s="1862"/>
      <c r="Q32" s="1781">
        <v>41</v>
      </c>
    </row>
    <row r="33" spans="1:33" s="685" customFormat="1" ht="15">
      <c r="A33" s="684">
        <v>19</v>
      </c>
      <c r="B33" s="825"/>
      <c r="C33" s="1683"/>
      <c r="D33" s="1683"/>
      <c r="E33" s="1966">
        <v>140</v>
      </c>
      <c r="F33" s="1696"/>
      <c r="G33" s="1684"/>
      <c r="H33" s="1684"/>
      <c r="I33" s="1781">
        <v>93</v>
      </c>
      <c r="J33" s="1687"/>
      <c r="K33" s="1684"/>
      <c r="L33" s="1684"/>
      <c r="M33" s="1781">
        <v>74</v>
      </c>
      <c r="N33" s="1861"/>
      <c r="O33" s="1862"/>
      <c r="P33" s="1862"/>
      <c r="Q33" s="1781">
        <v>43</v>
      </c>
    </row>
    <row r="34" spans="1:33" s="685" customFormat="1" ht="15">
      <c r="A34" s="684">
        <v>20</v>
      </c>
      <c r="B34" s="825"/>
      <c r="C34" s="1683"/>
      <c r="D34" s="1683"/>
      <c r="E34" s="1966">
        <v>141</v>
      </c>
      <c r="F34" s="1696"/>
      <c r="G34" s="1684"/>
      <c r="H34" s="1684"/>
      <c r="I34" s="1781">
        <v>105</v>
      </c>
      <c r="J34" s="1687"/>
      <c r="K34" s="1684"/>
      <c r="L34" s="1684"/>
      <c r="M34" s="1781">
        <v>73</v>
      </c>
      <c r="N34" s="1861"/>
      <c r="O34" s="1862"/>
      <c r="P34" s="1862"/>
      <c r="Q34" s="1781">
        <v>43</v>
      </c>
    </row>
    <row r="35" spans="1:33" s="685" customFormat="1" ht="15">
      <c r="A35" s="684">
        <v>21</v>
      </c>
      <c r="B35" s="825"/>
      <c r="C35" s="1683"/>
      <c r="D35" s="1683"/>
      <c r="E35" s="1966">
        <v>151</v>
      </c>
      <c r="F35" s="1696"/>
      <c r="G35" s="1684"/>
      <c r="H35" s="1684"/>
      <c r="I35" s="1781">
        <v>117</v>
      </c>
      <c r="J35" s="1687"/>
      <c r="K35" s="1684"/>
      <c r="L35" s="1684"/>
      <c r="M35" s="1781">
        <v>71</v>
      </c>
      <c r="N35" s="1861"/>
      <c r="O35" s="1862"/>
      <c r="P35" s="1862"/>
      <c r="Q35" s="1781">
        <v>42</v>
      </c>
    </row>
    <row r="36" spans="1:33" s="685" customFormat="1" ht="15">
      <c r="A36" s="684">
        <v>22</v>
      </c>
      <c r="B36" s="825"/>
      <c r="C36" s="1683"/>
      <c r="D36" s="1683"/>
      <c r="E36" s="1966">
        <v>136</v>
      </c>
      <c r="F36" s="1696"/>
      <c r="G36" s="1684"/>
      <c r="H36" s="1684"/>
      <c r="I36" s="1781">
        <v>103</v>
      </c>
      <c r="J36" s="1687"/>
      <c r="K36" s="1684"/>
      <c r="L36" s="1684"/>
      <c r="M36" s="1781">
        <v>73</v>
      </c>
      <c r="N36" s="1861"/>
      <c r="O36" s="1862"/>
      <c r="P36" s="1862"/>
      <c r="Q36" s="1781">
        <v>42</v>
      </c>
    </row>
    <row r="37" spans="1:33" s="685" customFormat="1" ht="15">
      <c r="A37" s="684">
        <v>23</v>
      </c>
      <c r="B37" s="828"/>
      <c r="C37" s="1683"/>
      <c r="D37" s="1683"/>
      <c r="E37" s="1966">
        <v>108</v>
      </c>
      <c r="F37" s="1696"/>
      <c r="G37" s="1684"/>
      <c r="H37" s="1684"/>
      <c r="I37" s="1781">
        <v>83</v>
      </c>
      <c r="J37" s="1687"/>
      <c r="K37" s="1684"/>
      <c r="L37" s="1684"/>
      <c r="M37" s="1781">
        <v>74</v>
      </c>
      <c r="N37" s="1861"/>
      <c r="O37" s="1862"/>
      <c r="P37" s="1862"/>
      <c r="Q37" s="1781">
        <v>41</v>
      </c>
    </row>
    <row r="38" spans="1:33" s="685" customFormat="1" ht="15">
      <c r="A38" s="684" t="s">
        <v>19</v>
      </c>
      <c r="B38" s="788"/>
      <c r="C38" s="1683"/>
      <c r="D38" s="1683"/>
      <c r="E38" s="1685">
        <f>SUM(E14:E37)</f>
        <v>3371</v>
      </c>
      <c r="F38" s="1683"/>
      <c r="G38" s="1683"/>
      <c r="H38" s="1683"/>
      <c r="I38" s="1685">
        <f>SUM(I14:I37)</f>
        <v>2022</v>
      </c>
      <c r="J38" s="1683"/>
      <c r="K38" s="1683"/>
      <c r="L38" s="1683"/>
      <c r="M38" s="1685">
        <f>SUM(M14:M37)</f>
        <v>1687</v>
      </c>
      <c r="N38" s="1689"/>
      <c r="O38" s="1689"/>
      <c r="P38" s="1689"/>
      <c r="Q38" s="1685">
        <f>SUM(Q14:Q37)</f>
        <v>943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4">
    <tabColor rgb="FF92D050"/>
  </sheetPr>
  <dimension ref="A1:AG43"/>
  <sheetViews>
    <sheetView zoomScale="85" zoomScaleNormal="85" workbookViewId="0">
      <selection activeCell="O56" sqref="O56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204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228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>
        <v>1192</v>
      </c>
      <c r="B8" s="1270">
        <v>1193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224</v>
      </c>
      <c r="C10" s="2097"/>
      <c r="D10" s="2097"/>
      <c r="E10" s="2098"/>
      <c r="F10" s="3033" t="s">
        <v>225</v>
      </c>
      <c r="G10" s="2097"/>
      <c r="H10" s="2097"/>
      <c r="I10" s="2098"/>
      <c r="J10" s="3033" t="str">
        <f>B10</f>
        <v>ВЛ-10кВ.фид. Аэропорт КТП-46</v>
      </c>
      <c r="K10" s="2097"/>
      <c r="L10" s="2097"/>
      <c r="M10" s="2098"/>
      <c r="N10" s="3033" t="str">
        <f>F10</f>
        <v>ВЛ-10кВ.фид. Аэропорт КТП-47</v>
      </c>
      <c r="O10" s="2097"/>
      <c r="P10" s="2097"/>
      <c r="Q10" s="2098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60</v>
      </c>
      <c r="F11" s="3033" t="s">
        <v>14</v>
      </c>
      <c r="G11" s="2097"/>
      <c r="H11" s="678"/>
      <c r="I11" s="679">
        <v>60</v>
      </c>
      <c r="J11" s="3033" t="s">
        <v>14</v>
      </c>
      <c r="K11" s="2097"/>
      <c r="L11" s="678"/>
      <c r="M11" s="679">
        <f>E11</f>
        <v>60</v>
      </c>
      <c r="N11" s="3033" t="s">
        <v>14</v>
      </c>
      <c r="O11" s="2097"/>
      <c r="P11" s="678"/>
      <c r="Q11" s="679">
        <f>I11</f>
        <v>60</v>
      </c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4"/>
      <c r="C14" s="1686"/>
      <c r="D14" s="1683"/>
      <c r="E14" s="1958">
        <v>64.2</v>
      </c>
      <c r="F14" s="1687"/>
      <c r="G14" s="1683"/>
      <c r="H14" s="1683"/>
      <c r="I14" s="1684">
        <v>12.18</v>
      </c>
      <c r="J14" s="1648"/>
      <c r="K14" s="1683"/>
      <c r="L14" s="1683"/>
      <c r="M14" s="1684">
        <v>37.800000000000004</v>
      </c>
      <c r="N14" s="1687"/>
      <c r="O14" s="1683"/>
      <c r="P14" s="1683"/>
      <c r="Q14" s="1684">
        <v>1.92</v>
      </c>
    </row>
    <row r="15" spans="1:33" s="1321" customFormat="1" ht="15">
      <c r="A15" s="1314">
        <v>1</v>
      </c>
      <c r="B15" s="824"/>
      <c r="C15" s="1690"/>
      <c r="D15" s="1683"/>
      <c r="E15" s="1959">
        <v>55.2</v>
      </c>
      <c r="F15" s="1582"/>
      <c r="G15" s="1683"/>
      <c r="H15" s="1691"/>
      <c r="I15" s="1781">
        <v>9.6</v>
      </c>
      <c r="J15" s="1693"/>
      <c r="K15" s="1691"/>
      <c r="L15" s="1691"/>
      <c r="M15" s="1782">
        <v>37.800000000000004</v>
      </c>
      <c r="N15" s="1582"/>
      <c r="O15" s="1691"/>
      <c r="P15" s="1691"/>
      <c r="Q15" s="1781">
        <v>2.0699999999999998</v>
      </c>
    </row>
    <row r="16" spans="1:33" s="681" customFormat="1" ht="15">
      <c r="A16" s="684">
        <v>2</v>
      </c>
      <c r="B16" s="824"/>
      <c r="C16" s="1690"/>
      <c r="D16" s="1683"/>
      <c r="E16" s="1959">
        <v>49.800000000000004</v>
      </c>
      <c r="F16" s="1582"/>
      <c r="G16" s="1683"/>
      <c r="H16" s="1691"/>
      <c r="I16" s="1781">
        <v>7.92</v>
      </c>
      <c r="J16" s="1693"/>
      <c r="K16" s="1691"/>
      <c r="L16" s="1691"/>
      <c r="M16" s="1782">
        <v>38.700000000000003</v>
      </c>
      <c r="N16" s="1582"/>
      <c r="O16" s="1691"/>
      <c r="P16" s="1691"/>
      <c r="Q16" s="1781">
        <v>2.0099999999999998</v>
      </c>
    </row>
    <row r="17" spans="1:17" s="681" customFormat="1" ht="15">
      <c r="A17" s="684">
        <v>3</v>
      </c>
      <c r="B17" s="824"/>
      <c r="C17" s="1690"/>
      <c r="D17" s="1683"/>
      <c r="E17" s="1959">
        <v>48.9</v>
      </c>
      <c r="F17" s="1582"/>
      <c r="G17" s="1683"/>
      <c r="H17" s="1691"/>
      <c r="I17" s="1781">
        <v>8.4600000000000009</v>
      </c>
      <c r="J17" s="1693"/>
      <c r="K17" s="1691"/>
      <c r="L17" s="1691"/>
      <c r="M17" s="1782">
        <v>36.6</v>
      </c>
      <c r="N17" s="1582"/>
      <c r="O17" s="1691"/>
      <c r="P17" s="1691"/>
      <c r="Q17" s="1781">
        <v>1.8599999999999999</v>
      </c>
    </row>
    <row r="18" spans="1:17" s="681" customFormat="1" ht="15">
      <c r="A18" s="684">
        <v>4</v>
      </c>
      <c r="B18" s="824"/>
      <c r="C18" s="1690"/>
      <c r="D18" s="1683"/>
      <c r="E18" s="1959">
        <v>51.6</v>
      </c>
      <c r="F18" s="1582"/>
      <c r="G18" s="1683"/>
      <c r="H18" s="1691"/>
      <c r="I18" s="1781">
        <v>9.0299999999999994</v>
      </c>
      <c r="J18" s="1693"/>
      <c r="K18" s="1691"/>
      <c r="L18" s="1691"/>
      <c r="M18" s="1782">
        <v>36.6</v>
      </c>
      <c r="N18" s="1582"/>
      <c r="O18" s="1691"/>
      <c r="P18" s="1691"/>
      <c r="Q18" s="1781">
        <v>1.5299999999999998</v>
      </c>
    </row>
    <row r="19" spans="1:17" s="681" customFormat="1" ht="15">
      <c r="A19" s="684">
        <v>5</v>
      </c>
      <c r="B19" s="824"/>
      <c r="C19" s="1690"/>
      <c r="D19" s="1683"/>
      <c r="E19" s="1959">
        <v>57</v>
      </c>
      <c r="F19" s="1582"/>
      <c r="G19" s="1683"/>
      <c r="H19" s="1691"/>
      <c r="I19" s="1781">
        <v>9.8099999999999987</v>
      </c>
      <c r="J19" s="1693"/>
      <c r="K19" s="1691"/>
      <c r="L19" s="1691"/>
      <c r="M19" s="1782">
        <v>35.700000000000003</v>
      </c>
      <c r="N19" s="1582"/>
      <c r="O19" s="1691"/>
      <c r="P19" s="1691"/>
      <c r="Q19" s="1781">
        <v>1.3199999999999998</v>
      </c>
    </row>
    <row r="20" spans="1:17" s="681" customFormat="1" ht="15">
      <c r="A20" s="684">
        <v>6</v>
      </c>
      <c r="B20" s="824"/>
      <c r="C20" s="1690"/>
      <c r="D20" s="1683"/>
      <c r="E20" s="1959">
        <v>88.2</v>
      </c>
      <c r="F20" s="1582"/>
      <c r="G20" s="1683"/>
      <c r="H20" s="1691"/>
      <c r="I20" s="1781">
        <v>22.5</v>
      </c>
      <c r="J20" s="1693"/>
      <c r="K20" s="1691"/>
      <c r="L20" s="1691"/>
      <c r="M20" s="1782">
        <v>38.4</v>
      </c>
      <c r="N20" s="1582"/>
      <c r="O20" s="1691"/>
      <c r="P20" s="1691"/>
      <c r="Q20" s="1781">
        <v>1.35</v>
      </c>
    </row>
    <row r="21" spans="1:17" s="681" customFormat="1" ht="15">
      <c r="A21" s="684">
        <v>7</v>
      </c>
      <c r="B21" s="824"/>
      <c r="C21" s="1690"/>
      <c r="D21" s="1683"/>
      <c r="E21" s="1959">
        <v>112.2</v>
      </c>
      <c r="F21" s="1582"/>
      <c r="G21" s="1683"/>
      <c r="H21" s="1691"/>
      <c r="I21" s="1781">
        <v>25.830000000000002</v>
      </c>
      <c r="J21" s="1693"/>
      <c r="K21" s="1691"/>
      <c r="L21" s="1691"/>
      <c r="M21" s="1782">
        <v>39.300000000000004</v>
      </c>
      <c r="N21" s="1582"/>
      <c r="O21" s="1691"/>
      <c r="P21" s="1691"/>
      <c r="Q21" s="1781">
        <v>2.6999999999999997</v>
      </c>
    </row>
    <row r="22" spans="1:17" s="681" customFormat="1" ht="15">
      <c r="A22" s="684">
        <v>8</v>
      </c>
      <c r="B22" s="824"/>
      <c r="C22" s="1690"/>
      <c r="D22" s="1683"/>
      <c r="E22" s="1959">
        <v>103.5</v>
      </c>
      <c r="F22" s="1582"/>
      <c r="G22" s="1683"/>
      <c r="H22" s="1691"/>
      <c r="I22" s="1781">
        <v>19.47</v>
      </c>
      <c r="J22" s="1693"/>
      <c r="K22" s="1691"/>
      <c r="L22" s="1691"/>
      <c r="M22" s="1782">
        <v>37.800000000000004</v>
      </c>
      <c r="N22" s="1582"/>
      <c r="O22" s="1691"/>
      <c r="P22" s="1691"/>
      <c r="Q22" s="1781">
        <v>2.16</v>
      </c>
    </row>
    <row r="23" spans="1:17" s="681" customFormat="1" ht="15">
      <c r="A23" s="684">
        <v>9</v>
      </c>
      <c r="B23" s="824"/>
      <c r="C23" s="1690"/>
      <c r="D23" s="1683"/>
      <c r="E23" s="1959">
        <v>100.8</v>
      </c>
      <c r="F23" s="1582"/>
      <c r="G23" s="1683"/>
      <c r="H23" s="1691"/>
      <c r="I23" s="1781">
        <v>17.669999999999998</v>
      </c>
      <c r="J23" s="1693"/>
      <c r="K23" s="1691"/>
      <c r="L23" s="1691"/>
      <c r="M23" s="1782">
        <v>37.800000000000004</v>
      </c>
      <c r="N23" s="1582"/>
      <c r="O23" s="1691"/>
      <c r="P23" s="1691"/>
      <c r="Q23" s="1781">
        <v>2.0999999999999996</v>
      </c>
    </row>
    <row r="24" spans="1:17" s="681" customFormat="1" ht="15">
      <c r="A24" s="684">
        <v>10</v>
      </c>
      <c r="B24" s="824"/>
      <c r="C24" s="1690"/>
      <c r="D24" s="1683"/>
      <c r="E24" s="1959">
        <v>91.8</v>
      </c>
      <c r="F24" s="1582"/>
      <c r="G24" s="1683"/>
      <c r="H24" s="1691"/>
      <c r="I24" s="1781">
        <v>16.260000000000002</v>
      </c>
      <c r="J24" s="1693"/>
      <c r="K24" s="1691"/>
      <c r="L24" s="1691"/>
      <c r="M24" s="1782">
        <v>41.4</v>
      </c>
      <c r="N24" s="1582"/>
      <c r="O24" s="1691"/>
      <c r="P24" s="1691"/>
      <c r="Q24" s="1781">
        <v>2.4299999999999997</v>
      </c>
    </row>
    <row r="25" spans="1:17" s="681" customFormat="1" ht="15">
      <c r="A25" s="684">
        <v>11</v>
      </c>
      <c r="B25" s="824"/>
      <c r="C25" s="1690"/>
      <c r="D25" s="1683"/>
      <c r="E25" s="1959">
        <v>78</v>
      </c>
      <c r="F25" s="1582"/>
      <c r="G25" s="1683"/>
      <c r="H25" s="1691"/>
      <c r="I25" s="1781">
        <v>17.28</v>
      </c>
      <c r="J25" s="1693"/>
      <c r="K25" s="1691"/>
      <c r="L25" s="1691"/>
      <c r="M25" s="1782">
        <v>38.4</v>
      </c>
      <c r="N25" s="1582"/>
      <c r="O25" s="1691"/>
      <c r="P25" s="1691"/>
      <c r="Q25" s="1781">
        <v>2.0999999999999996</v>
      </c>
    </row>
    <row r="26" spans="1:17" s="681" customFormat="1" ht="15">
      <c r="A26" s="684">
        <v>12</v>
      </c>
      <c r="B26" s="824"/>
      <c r="C26" s="1690"/>
      <c r="D26" s="1683"/>
      <c r="E26" s="1959">
        <v>84.3</v>
      </c>
      <c r="F26" s="1582"/>
      <c r="G26" s="1683"/>
      <c r="H26" s="1691"/>
      <c r="I26" s="1781">
        <v>16.68</v>
      </c>
      <c r="J26" s="1693"/>
      <c r="K26" s="1691"/>
      <c r="L26" s="1691"/>
      <c r="M26" s="1782">
        <v>39.9</v>
      </c>
      <c r="N26" s="1582"/>
      <c r="O26" s="1691"/>
      <c r="P26" s="1691"/>
      <c r="Q26" s="1781">
        <v>2.19</v>
      </c>
    </row>
    <row r="27" spans="1:17" s="681" customFormat="1" ht="15">
      <c r="A27" s="684">
        <v>13</v>
      </c>
      <c r="B27" s="824"/>
      <c r="C27" s="1690"/>
      <c r="D27" s="1683"/>
      <c r="E27" s="1959">
        <v>85.5</v>
      </c>
      <c r="F27" s="1582"/>
      <c r="G27" s="1683"/>
      <c r="H27" s="1691"/>
      <c r="I27" s="1781">
        <v>17.939999999999998</v>
      </c>
      <c r="J27" s="1693"/>
      <c r="K27" s="1691"/>
      <c r="L27" s="1691"/>
      <c r="M27" s="1782">
        <v>38.700000000000003</v>
      </c>
      <c r="N27" s="1582"/>
      <c r="O27" s="1691"/>
      <c r="P27" s="1691"/>
      <c r="Q27" s="1781">
        <v>2.61</v>
      </c>
    </row>
    <row r="28" spans="1:17" s="681" customFormat="1" ht="15">
      <c r="A28" s="684">
        <v>14</v>
      </c>
      <c r="B28" s="824"/>
      <c r="C28" s="1690"/>
      <c r="D28" s="1683"/>
      <c r="E28" s="1959">
        <v>79.8</v>
      </c>
      <c r="F28" s="1582"/>
      <c r="G28" s="1683"/>
      <c r="H28" s="1691"/>
      <c r="I28" s="1781">
        <v>20.009999999999998</v>
      </c>
      <c r="J28" s="1693"/>
      <c r="K28" s="1691"/>
      <c r="L28" s="1691"/>
      <c r="M28" s="1782">
        <v>38.1</v>
      </c>
      <c r="N28" s="1582"/>
      <c r="O28" s="1691"/>
      <c r="P28" s="1691"/>
      <c r="Q28" s="1781">
        <v>2.2799999999999998</v>
      </c>
    </row>
    <row r="29" spans="1:17" s="681" customFormat="1" ht="15">
      <c r="A29" s="684">
        <v>15</v>
      </c>
      <c r="B29" s="824"/>
      <c r="C29" s="1690"/>
      <c r="D29" s="1683"/>
      <c r="E29" s="1959">
        <v>90.9</v>
      </c>
      <c r="F29" s="1582"/>
      <c r="G29" s="1683"/>
      <c r="H29" s="1691"/>
      <c r="I29" s="1781">
        <v>20.880000000000003</v>
      </c>
      <c r="J29" s="1693"/>
      <c r="K29" s="1691"/>
      <c r="L29" s="1691"/>
      <c r="M29" s="1782">
        <v>39.9</v>
      </c>
      <c r="N29" s="1582"/>
      <c r="O29" s="1691"/>
      <c r="P29" s="1691"/>
      <c r="Q29" s="1781">
        <v>2.88</v>
      </c>
    </row>
    <row r="30" spans="1:17" s="681" customFormat="1" ht="15">
      <c r="A30" s="684">
        <v>16</v>
      </c>
      <c r="B30" s="824"/>
      <c r="C30" s="1690"/>
      <c r="D30" s="1683"/>
      <c r="E30" s="1959">
        <v>90.3</v>
      </c>
      <c r="F30" s="1582"/>
      <c r="G30" s="1683"/>
      <c r="H30" s="1691"/>
      <c r="I30" s="1781">
        <v>21.36</v>
      </c>
      <c r="J30" s="1693"/>
      <c r="K30" s="1691"/>
      <c r="L30" s="1691"/>
      <c r="M30" s="1782">
        <v>38.700000000000003</v>
      </c>
      <c r="N30" s="1582"/>
      <c r="O30" s="1691"/>
      <c r="P30" s="1691"/>
      <c r="Q30" s="1781">
        <v>2.5199999999999996</v>
      </c>
    </row>
    <row r="31" spans="1:17" s="685" customFormat="1" ht="15">
      <c r="A31" s="684">
        <v>17</v>
      </c>
      <c r="B31" s="824"/>
      <c r="C31" s="1690"/>
      <c r="D31" s="1683"/>
      <c r="E31" s="1959">
        <v>90.3</v>
      </c>
      <c r="F31" s="1582"/>
      <c r="G31" s="1683"/>
      <c r="H31" s="1691"/>
      <c r="I31" s="1781">
        <v>21.45</v>
      </c>
      <c r="J31" s="1693"/>
      <c r="K31" s="1691"/>
      <c r="L31" s="1691"/>
      <c r="M31" s="1782">
        <v>40.200000000000003</v>
      </c>
      <c r="N31" s="1582"/>
      <c r="O31" s="1691"/>
      <c r="P31" s="1691"/>
      <c r="Q31" s="1781">
        <v>2.46</v>
      </c>
    </row>
    <row r="32" spans="1:17" s="685" customFormat="1" ht="15">
      <c r="A32" s="684">
        <v>18</v>
      </c>
      <c r="B32" s="824"/>
      <c r="C32" s="1690"/>
      <c r="D32" s="1683"/>
      <c r="E32" s="1959">
        <v>99.3</v>
      </c>
      <c r="F32" s="1582"/>
      <c r="G32" s="1683"/>
      <c r="H32" s="1691"/>
      <c r="I32" s="1781">
        <v>21.54</v>
      </c>
      <c r="J32" s="1693"/>
      <c r="K32" s="1691"/>
      <c r="L32" s="1691"/>
      <c r="M32" s="1782">
        <v>40.5</v>
      </c>
      <c r="N32" s="1582"/>
      <c r="O32" s="1691"/>
      <c r="P32" s="1691"/>
      <c r="Q32" s="1781">
        <v>2.16</v>
      </c>
    </row>
    <row r="33" spans="1:33" s="685" customFormat="1" ht="15">
      <c r="A33" s="684">
        <v>19</v>
      </c>
      <c r="B33" s="824"/>
      <c r="C33" s="1690"/>
      <c r="D33" s="1683"/>
      <c r="E33" s="1959">
        <v>93</v>
      </c>
      <c r="F33" s="1582"/>
      <c r="G33" s="1683"/>
      <c r="H33" s="1691"/>
      <c r="I33" s="1781">
        <v>18.54</v>
      </c>
      <c r="J33" s="1693"/>
      <c r="K33" s="1691"/>
      <c r="L33" s="1691"/>
      <c r="M33" s="1782">
        <v>42.9</v>
      </c>
      <c r="N33" s="1582"/>
      <c r="O33" s="1691"/>
      <c r="P33" s="1691"/>
      <c r="Q33" s="1781">
        <v>2.0099999999999998</v>
      </c>
    </row>
    <row r="34" spans="1:33" s="685" customFormat="1" ht="15">
      <c r="A34" s="684">
        <v>20</v>
      </c>
      <c r="B34" s="824"/>
      <c r="C34" s="1690"/>
      <c r="D34" s="1683"/>
      <c r="E34" s="1959">
        <v>104.7</v>
      </c>
      <c r="F34" s="1582"/>
      <c r="G34" s="1683"/>
      <c r="H34" s="1691"/>
      <c r="I34" s="1781">
        <v>24.990000000000002</v>
      </c>
      <c r="J34" s="1693"/>
      <c r="K34" s="1691"/>
      <c r="L34" s="1691"/>
      <c r="M34" s="1782">
        <v>42.9</v>
      </c>
      <c r="N34" s="1582"/>
      <c r="O34" s="1691"/>
      <c r="P34" s="1691"/>
      <c r="Q34" s="1781">
        <v>2.88</v>
      </c>
    </row>
    <row r="35" spans="1:33" s="685" customFormat="1" ht="15">
      <c r="A35" s="684">
        <v>21</v>
      </c>
      <c r="B35" s="824"/>
      <c r="C35" s="1690"/>
      <c r="D35" s="1683"/>
      <c r="E35" s="1959">
        <v>117.60000000000001</v>
      </c>
      <c r="F35" s="1582"/>
      <c r="G35" s="1683"/>
      <c r="H35" s="1691"/>
      <c r="I35" s="1781">
        <v>26.97</v>
      </c>
      <c r="J35" s="1693"/>
      <c r="K35" s="1691"/>
      <c r="L35" s="1691"/>
      <c r="M35" s="1782">
        <v>42.6</v>
      </c>
      <c r="N35" s="1582"/>
      <c r="O35" s="1691"/>
      <c r="P35" s="1691"/>
      <c r="Q35" s="1781">
        <v>3.12</v>
      </c>
    </row>
    <row r="36" spans="1:33" s="685" customFormat="1" ht="15">
      <c r="A36" s="684">
        <v>22</v>
      </c>
      <c r="B36" s="824"/>
      <c r="C36" s="1690"/>
      <c r="D36" s="1683"/>
      <c r="E36" s="1959">
        <v>102.60000000000001</v>
      </c>
      <c r="F36" s="1582"/>
      <c r="G36" s="1683"/>
      <c r="H36" s="1691"/>
      <c r="I36" s="1781">
        <v>21.78</v>
      </c>
      <c r="J36" s="1693"/>
      <c r="K36" s="1691"/>
      <c r="L36" s="1691"/>
      <c r="M36" s="1782">
        <v>42</v>
      </c>
      <c r="N36" s="1582"/>
      <c r="O36" s="1691"/>
      <c r="P36" s="1691"/>
      <c r="Q36" s="1781">
        <v>2.0700000000000003</v>
      </c>
    </row>
    <row r="37" spans="1:33" s="685" customFormat="1" ht="15.75" thickBot="1">
      <c r="A37" s="684">
        <v>23</v>
      </c>
      <c r="B37" s="826"/>
      <c r="C37" s="1690"/>
      <c r="D37" s="1691"/>
      <c r="E37" s="2025">
        <v>82.5</v>
      </c>
      <c r="F37" s="1582"/>
      <c r="G37" s="1692"/>
      <c r="H37" s="1691"/>
      <c r="I37" s="1781">
        <v>19.23</v>
      </c>
      <c r="J37" s="1693"/>
      <c r="K37" s="1691"/>
      <c r="L37" s="1691"/>
      <c r="M37" s="1782">
        <v>40.800000000000004</v>
      </c>
      <c r="N37" s="1582"/>
      <c r="O37" s="1691"/>
      <c r="P37" s="1691"/>
      <c r="Q37" s="1781">
        <v>1.7999999999999998</v>
      </c>
    </row>
    <row r="38" spans="1:33" s="685" customFormat="1" ht="15">
      <c r="A38" s="684" t="s">
        <v>19</v>
      </c>
      <c r="B38" s="788"/>
      <c r="C38" s="1683"/>
      <c r="D38" s="1683"/>
      <c r="E38" s="1685">
        <f>SUM(E14:E37)</f>
        <v>2021.9999999999998</v>
      </c>
      <c r="F38" s="1683"/>
      <c r="G38" s="1684"/>
      <c r="H38" s="1683"/>
      <c r="I38" s="1685">
        <f>SUM(I14:I37)</f>
        <v>427.38</v>
      </c>
      <c r="J38" s="1683"/>
      <c r="K38" s="1683"/>
      <c r="L38" s="1683"/>
      <c r="M38" s="1685">
        <f>SUM(M14:M37)</f>
        <v>943.5</v>
      </c>
      <c r="N38" s="1683"/>
      <c r="O38" s="1683"/>
      <c r="P38" s="1683"/>
      <c r="Q38" s="1685">
        <f>SUM(Q14:Q37)</f>
        <v>52.53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1">
    <tabColor rgb="FF92D050"/>
  </sheetPr>
  <dimension ref="A1:AG43"/>
  <sheetViews>
    <sheetView zoomScale="85" zoomScaleNormal="85" workbookViewId="0">
      <selection activeCell="T17" sqref="T17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418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582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N4" s="676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>
        <v>1704</v>
      </c>
      <c r="B8" s="1270">
        <v>1705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583</v>
      </c>
      <c r="C10" s="2097"/>
      <c r="D10" s="2097"/>
      <c r="E10" s="2098"/>
      <c r="F10" s="3033" t="s">
        <v>584</v>
      </c>
      <c r="G10" s="2097"/>
      <c r="H10" s="2097"/>
      <c r="I10" s="2098"/>
      <c r="J10" s="3033" t="str">
        <f>B10</f>
        <v>яч. 1 - ВЛ-10кВ.фид. Липин Бор</v>
      </c>
      <c r="K10" s="2097"/>
      <c r="L10" s="2097"/>
      <c r="M10" s="2098"/>
      <c r="N10" s="3033" t="str">
        <f>F10</f>
        <v>яч.2 - ВЛ-10кВ.фид. Коммунальный</v>
      </c>
      <c r="O10" s="2097"/>
      <c r="P10" s="2097"/>
      <c r="Q10" s="2098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60</v>
      </c>
      <c r="F11" s="3033" t="s">
        <v>14</v>
      </c>
      <c r="G11" s="2097"/>
      <c r="H11" s="678"/>
      <c r="I11" s="679">
        <v>60</v>
      </c>
      <c r="J11" s="3033" t="s">
        <v>14</v>
      </c>
      <c r="K11" s="2097"/>
      <c r="L11" s="678"/>
      <c r="M11" s="679">
        <f>E11</f>
        <v>60</v>
      </c>
      <c r="N11" s="3033" t="s">
        <v>14</v>
      </c>
      <c r="O11" s="2097"/>
      <c r="P11" s="678"/>
      <c r="Q11" s="679">
        <f>I11</f>
        <v>60</v>
      </c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824"/>
      <c r="C14" s="1686"/>
      <c r="D14" s="1683"/>
      <c r="E14" s="1781">
        <v>92</v>
      </c>
      <c r="F14" s="1687"/>
      <c r="G14" s="1683"/>
      <c r="H14" s="1683"/>
      <c r="I14" s="1781">
        <v>253</v>
      </c>
      <c r="J14" s="1648"/>
      <c r="K14" s="1683"/>
      <c r="L14" s="1683"/>
      <c r="M14" s="1781">
        <v>68</v>
      </c>
      <c r="N14" s="1687"/>
      <c r="O14" s="1683"/>
      <c r="P14" s="1683"/>
      <c r="Q14" s="1781">
        <v>95</v>
      </c>
    </row>
    <row r="15" spans="1:33" s="1321" customFormat="1" ht="15">
      <c r="A15" s="1314">
        <v>1</v>
      </c>
      <c r="B15" s="824"/>
      <c r="C15" s="1690"/>
      <c r="D15" s="1683"/>
      <c r="E15" s="1781">
        <v>78</v>
      </c>
      <c r="F15" s="1868"/>
      <c r="G15" s="1686"/>
      <c r="H15" s="1690"/>
      <c r="I15" s="1781">
        <v>225</v>
      </c>
      <c r="J15" s="1869"/>
      <c r="K15" s="1690"/>
      <c r="L15" s="1690"/>
      <c r="M15" s="1781">
        <v>68</v>
      </c>
      <c r="N15" s="1868"/>
      <c r="O15" s="1690"/>
      <c r="P15" s="1690"/>
      <c r="Q15" s="1781">
        <v>92</v>
      </c>
    </row>
    <row r="16" spans="1:33" s="681" customFormat="1" ht="15">
      <c r="A16" s="684">
        <v>2</v>
      </c>
      <c r="B16" s="824"/>
      <c r="C16" s="1690"/>
      <c r="D16" s="1683"/>
      <c r="E16" s="1781">
        <v>75</v>
      </c>
      <c r="F16" s="1868"/>
      <c r="G16" s="1686"/>
      <c r="H16" s="1690"/>
      <c r="I16" s="1781">
        <v>217</v>
      </c>
      <c r="J16" s="1869"/>
      <c r="K16" s="1690"/>
      <c r="L16" s="1690"/>
      <c r="M16" s="1781">
        <v>67</v>
      </c>
      <c r="N16" s="1868"/>
      <c r="O16" s="1690"/>
      <c r="P16" s="1690"/>
      <c r="Q16" s="1781">
        <v>88</v>
      </c>
    </row>
    <row r="17" spans="1:17" s="681" customFormat="1" ht="15">
      <c r="A17" s="684">
        <v>3</v>
      </c>
      <c r="B17" s="824"/>
      <c r="C17" s="1690"/>
      <c r="D17" s="1683"/>
      <c r="E17" s="1781">
        <v>67</v>
      </c>
      <c r="F17" s="1868"/>
      <c r="G17" s="1686"/>
      <c r="H17" s="1690"/>
      <c r="I17" s="1781">
        <v>207</v>
      </c>
      <c r="J17" s="1869"/>
      <c r="K17" s="1690"/>
      <c r="L17" s="1690"/>
      <c r="M17" s="1781">
        <v>67</v>
      </c>
      <c r="N17" s="1868"/>
      <c r="O17" s="1690"/>
      <c r="P17" s="1690"/>
      <c r="Q17" s="1781">
        <v>86</v>
      </c>
    </row>
    <row r="18" spans="1:17" s="681" customFormat="1" ht="15">
      <c r="A18" s="684">
        <v>4</v>
      </c>
      <c r="B18" s="824"/>
      <c r="C18" s="1690"/>
      <c r="D18" s="1683"/>
      <c r="E18" s="1781">
        <v>62</v>
      </c>
      <c r="F18" s="1868"/>
      <c r="G18" s="1686"/>
      <c r="H18" s="1690"/>
      <c r="I18" s="1781">
        <v>197</v>
      </c>
      <c r="J18" s="1869"/>
      <c r="K18" s="1690"/>
      <c r="L18" s="1690"/>
      <c r="M18" s="1781">
        <v>68</v>
      </c>
      <c r="N18" s="1868"/>
      <c r="O18" s="1690"/>
      <c r="P18" s="1690"/>
      <c r="Q18" s="1781">
        <v>89</v>
      </c>
    </row>
    <row r="19" spans="1:17" s="681" customFormat="1" ht="15">
      <c r="A19" s="684">
        <v>5</v>
      </c>
      <c r="B19" s="824"/>
      <c r="C19" s="1690"/>
      <c r="D19" s="1683"/>
      <c r="E19" s="1781">
        <v>66</v>
      </c>
      <c r="F19" s="1868"/>
      <c r="G19" s="1686"/>
      <c r="H19" s="1690"/>
      <c r="I19" s="1781">
        <v>239</v>
      </c>
      <c r="J19" s="1869"/>
      <c r="K19" s="1690"/>
      <c r="L19" s="1690"/>
      <c r="M19" s="1781">
        <v>68</v>
      </c>
      <c r="N19" s="1868"/>
      <c r="O19" s="1690"/>
      <c r="P19" s="1690"/>
      <c r="Q19" s="1781">
        <v>87</v>
      </c>
    </row>
    <row r="20" spans="1:17" s="681" customFormat="1" ht="15">
      <c r="A20" s="684">
        <v>6</v>
      </c>
      <c r="B20" s="824"/>
      <c r="C20" s="1690"/>
      <c r="D20" s="1683"/>
      <c r="E20" s="1781">
        <v>96</v>
      </c>
      <c r="F20" s="1868"/>
      <c r="G20" s="1686"/>
      <c r="H20" s="1690"/>
      <c r="I20" s="1781">
        <v>321</v>
      </c>
      <c r="J20" s="1869"/>
      <c r="K20" s="1690"/>
      <c r="L20" s="1690"/>
      <c r="M20" s="1781">
        <v>68</v>
      </c>
      <c r="N20" s="1868"/>
      <c r="O20" s="1690"/>
      <c r="P20" s="1690"/>
      <c r="Q20" s="1781">
        <v>93</v>
      </c>
    </row>
    <row r="21" spans="1:17" s="681" customFormat="1" ht="15">
      <c r="A21" s="684">
        <v>7</v>
      </c>
      <c r="B21" s="824"/>
      <c r="C21" s="1690"/>
      <c r="D21" s="1683"/>
      <c r="E21" s="1781">
        <v>150</v>
      </c>
      <c r="F21" s="1868"/>
      <c r="G21" s="1686"/>
      <c r="H21" s="1690"/>
      <c r="I21" s="1781">
        <v>422</v>
      </c>
      <c r="J21" s="1869"/>
      <c r="K21" s="1690"/>
      <c r="L21" s="1690"/>
      <c r="M21" s="1781">
        <v>81</v>
      </c>
      <c r="N21" s="1868"/>
      <c r="O21" s="1690"/>
      <c r="P21" s="1690"/>
      <c r="Q21" s="1781">
        <v>91</v>
      </c>
    </row>
    <row r="22" spans="1:17" s="681" customFormat="1" ht="15">
      <c r="A22" s="684">
        <v>8</v>
      </c>
      <c r="B22" s="824"/>
      <c r="C22" s="1690"/>
      <c r="D22" s="1683"/>
      <c r="E22" s="1781">
        <v>172</v>
      </c>
      <c r="F22" s="1868"/>
      <c r="G22" s="1686"/>
      <c r="H22" s="1690"/>
      <c r="I22" s="1781">
        <v>505</v>
      </c>
      <c r="J22" s="1869"/>
      <c r="K22" s="1690"/>
      <c r="L22" s="1690"/>
      <c r="M22" s="1781">
        <v>104</v>
      </c>
      <c r="N22" s="1868"/>
      <c r="O22" s="1690"/>
      <c r="P22" s="1690"/>
      <c r="Q22" s="1781">
        <v>93</v>
      </c>
    </row>
    <row r="23" spans="1:17" s="681" customFormat="1" ht="15">
      <c r="A23" s="684">
        <v>9</v>
      </c>
      <c r="B23" s="824"/>
      <c r="C23" s="1690"/>
      <c r="D23" s="1683"/>
      <c r="E23" s="1781">
        <v>161</v>
      </c>
      <c r="F23" s="1868"/>
      <c r="G23" s="1686"/>
      <c r="H23" s="1690"/>
      <c r="I23" s="1781">
        <v>512</v>
      </c>
      <c r="J23" s="1869"/>
      <c r="K23" s="1690"/>
      <c r="L23" s="1690"/>
      <c r="M23" s="1781">
        <v>103</v>
      </c>
      <c r="N23" s="1868"/>
      <c r="O23" s="1690"/>
      <c r="P23" s="1690"/>
      <c r="Q23" s="1781">
        <v>112</v>
      </c>
    </row>
    <row r="24" spans="1:17" s="681" customFormat="1" ht="15">
      <c r="A24" s="684">
        <v>10</v>
      </c>
      <c r="B24" s="824"/>
      <c r="C24" s="1690"/>
      <c r="D24" s="1683"/>
      <c r="E24" s="1781">
        <v>165</v>
      </c>
      <c r="F24" s="1868"/>
      <c r="G24" s="1686"/>
      <c r="H24" s="1690"/>
      <c r="I24" s="1781">
        <v>599</v>
      </c>
      <c r="J24" s="1869"/>
      <c r="K24" s="1690"/>
      <c r="L24" s="1690"/>
      <c r="M24" s="1781">
        <v>121</v>
      </c>
      <c r="N24" s="1868"/>
      <c r="O24" s="1690"/>
      <c r="P24" s="1690"/>
      <c r="Q24" s="1781">
        <v>144</v>
      </c>
    </row>
    <row r="25" spans="1:17" s="681" customFormat="1" ht="15">
      <c r="A25" s="684">
        <v>11</v>
      </c>
      <c r="B25" s="824"/>
      <c r="C25" s="1690"/>
      <c r="D25" s="1683"/>
      <c r="E25" s="1781">
        <v>151</v>
      </c>
      <c r="F25" s="1868"/>
      <c r="G25" s="1686"/>
      <c r="H25" s="1690"/>
      <c r="I25" s="1781">
        <v>581</v>
      </c>
      <c r="J25" s="1869"/>
      <c r="K25" s="1690"/>
      <c r="L25" s="1690"/>
      <c r="M25" s="1781">
        <v>117</v>
      </c>
      <c r="N25" s="1868"/>
      <c r="O25" s="1690"/>
      <c r="P25" s="1690"/>
      <c r="Q25" s="1781">
        <v>151</v>
      </c>
    </row>
    <row r="26" spans="1:17" s="681" customFormat="1" ht="15">
      <c r="A26" s="684">
        <v>12</v>
      </c>
      <c r="B26" s="824"/>
      <c r="C26" s="1690"/>
      <c r="D26" s="1683"/>
      <c r="E26" s="1781">
        <v>128</v>
      </c>
      <c r="F26" s="1868"/>
      <c r="G26" s="1686"/>
      <c r="H26" s="1690"/>
      <c r="I26" s="1781">
        <v>568</v>
      </c>
      <c r="J26" s="1869"/>
      <c r="K26" s="1690"/>
      <c r="L26" s="1690"/>
      <c r="M26" s="1781">
        <v>84</v>
      </c>
      <c r="N26" s="1868"/>
      <c r="O26" s="1690"/>
      <c r="P26" s="1690"/>
      <c r="Q26" s="1781">
        <v>151</v>
      </c>
    </row>
    <row r="27" spans="1:17" s="681" customFormat="1" ht="15">
      <c r="A27" s="684">
        <v>13</v>
      </c>
      <c r="B27" s="824"/>
      <c r="C27" s="1690"/>
      <c r="D27" s="1683"/>
      <c r="E27" s="1781">
        <v>134</v>
      </c>
      <c r="F27" s="1868"/>
      <c r="G27" s="1686"/>
      <c r="H27" s="1690"/>
      <c r="I27" s="1781">
        <v>551</v>
      </c>
      <c r="J27" s="1869"/>
      <c r="K27" s="1690"/>
      <c r="L27" s="1690"/>
      <c r="M27" s="1781">
        <v>82</v>
      </c>
      <c r="N27" s="1868"/>
      <c r="O27" s="1690"/>
      <c r="P27" s="1690"/>
      <c r="Q27" s="1781">
        <v>143</v>
      </c>
    </row>
    <row r="28" spans="1:17" s="681" customFormat="1" ht="15">
      <c r="A28" s="684">
        <v>14</v>
      </c>
      <c r="B28" s="824"/>
      <c r="C28" s="1690"/>
      <c r="D28" s="1683"/>
      <c r="E28" s="1781">
        <v>123</v>
      </c>
      <c r="F28" s="1868"/>
      <c r="G28" s="1686"/>
      <c r="H28" s="1690"/>
      <c r="I28" s="1781">
        <v>487</v>
      </c>
      <c r="J28" s="1869"/>
      <c r="K28" s="1690"/>
      <c r="L28" s="1690"/>
      <c r="M28" s="1781">
        <v>83</v>
      </c>
      <c r="N28" s="1868"/>
      <c r="O28" s="1690"/>
      <c r="P28" s="1690"/>
      <c r="Q28" s="1781">
        <v>135</v>
      </c>
    </row>
    <row r="29" spans="1:17" s="681" customFormat="1" ht="15">
      <c r="A29" s="684">
        <v>15</v>
      </c>
      <c r="B29" s="824"/>
      <c r="C29" s="1690"/>
      <c r="D29" s="1683"/>
      <c r="E29" s="1781">
        <v>123</v>
      </c>
      <c r="F29" s="1868"/>
      <c r="G29" s="1686"/>
      <c r="H29" s="1690"/>
      <c r="I29" s="1781">
        <v>486</v>
      </c>
      <c r="J29" s="1869"/>
      <c r="K29" s="1690"/>
      <c r="L29" s="1690"/>
      <c r="M29" s="1781">
        <v>86</v>
      </c>
      <c r="N29" s="1868"/>
      <c r="O29" s="1690"/>
      <c r="P29" s="1690"/>
      <c r="Q29" s="1781">
        <v>133</v>
      </c>
    </row>
    <row r="30" spans="1:17" s="681" customFormat="1" ht="15">
      <c r="A30" s="684">
        <v>16</v>
      </c>
      <c r="B30" s="824"/>
      <c r="C30" s="1690"/>
      <c r="D30" s="1683"/>
      <c r="E30" s="1781">
        <v>130</v>
      </c>
      <c r="F30" s="1868"/>
      <c r="G30" s="1686"/>
      <c r="H30" s="1690"/>
      <c r="I30" s="1781">
        <v>498</v>
      </c>
      <c r="J30" s="1869"/>
      <c r="K30" s="1690"/>
      <c r="L30" s="1690"/>
      <c r="M30" s="1781">
        <v>83</v>
      </c>
      <c r="N30" s="1868"/>
      <c r="O30" s="1690"/>
      <c r="P30" s="1690"/>
      <c r="Q30" s="1781">
        <v>139</v>
      </c>
    </row>
    <row r="31" spans="1:17" s="685" customFormat="1" ht="15">
      <c r="A31" s="684">
        <v>17</v>
      </c>
      <c r="B31" s="824"/>
      <c r="C31" s="1690"/>
      <c r="D31" s="1683"/>
      <c r="E31" s="1781">
        <v>129</v>
      </c>
      <c r="F31" s="1868"/>
      <c r="G31" s="1686"/>
      <c r="H31" s="1690"/>
      <c r="I31" s="1781">
        <v>476</v>
      </c>
      <c r="J31" s="1869"/>
      <c r="K31" s="1690"/>
      <c r="L31" s="1690"/>
      <c r="M31" s="1781">
        <v>83</v>
      </c>
      <c r="N31" s="1868"/>
      <c r="O31" s="1690"/>
      <c r="P31" s="1690"/>
      <c r="Q31" s="1781">
        <v>144</v>
      </c>
    </row>
    <row r="32" spans="1:17" s="685" customFormat="1" ht="15">
      <c r="A32" s="684">
        <v>18</v>
      </c>
      <c r="B32" s="824"/>
      <c r="C32" s="1690"/>
      <c r="D32" s="1683"/>
      <c r="E32" s="1781">
        <v>152</v>
      </c>
      <c r="F32" s="1868"/>
      <c r="G32" s="1686"/>
      <c r="H32" s="1690"/>
      <c r="I32" s="1781">
        <v>454</v>
      </c>
      <c r="J32" s="1869"/>
      <c r="K32" s="1690"/>
      <c r="L32" s="1690"/>
      <c r="M32" s="1781">
        <v>85</v>
      </c>
      <c r="N32" s="1868"/>
      <c r="O32" s="1690"/>
      <c r="P32" s="1690"/>
      <c r="Q32" s="1781">
        <v>139</v>
      </c>
    </row>
    <row r="33" spans="1:33" s="685" customFormat="1" ht="15">
      <c r="A33" s="684">
        <v>19</v>
      </c>
      <c r="B33" s="824"/>
      <c r="C33" s="1690"/>
      <c r="D33" s="1683"/>
      <c r="E33" s="1781">
        <v>156</v>
      </c>
      <c r="F33" s="1868"/>
      <c r="G33" s="1686"/>
      <c r="H33" s="1690"/>
      <c r="I33" s="1781">
        <v>444</v>
      </c>
      <c r="J33" s="1869"/>
      <c r="K33" s="1690"/>
      <c r="L33" s="1690"/>
      <c r="M33" s="1781">
        <v>86</v>
      </c>
      <c r="N33" s="1868"/>
      <c r="O33" s="1690"/>
      <c r="P33" s="1690"/>
      <c r="Q33" s="1781">
        <v>136</v>
      </c>
    </row>
    <row r="34" spans="1:33" s="685" customFormat="1" ht="15">
      <c r="A34" s="684">
        <v>20</v>
      </c>
      <c r="B34" s="824"/>
      <c r="C34" s="1690"/>
      <c r="D34" s="1683"/>
      <c r="E34" s="1781">
        <v>141</v>
      </c>
      <c r="F34" s="1868"/>
      <c r="G34" s="1686"/>
      <c r="H34" s="1690"/>
      <c r="I34" s="1781">
        <v>435</v>
      </c>
      <c r="J34" s="1869"/>
      <c r="K34" s="1690"/>
      <c r="L34" s="1690"/>
      <c r="M34" s="1781">
        <v>82</v>
      </c>
      <c r="N34" s="1868"/>
      <c r="O34" s="1690"/>
      <c r="P34" s="1690"/>
      <c r="Q34" s="1781">
        <v>133</v>
      </c>
    </row>
    <row r="35" spans="1:33" s="685" customFormat="1" ht="15">
      <c r="A35" s="684">
        <v>21</v>
      </c>
      <c r="B35" s="824"/>
      <c r="C35" s="1690"/>
      <c r="D35" s="1683"/>
      <c r="E35" s="1781">
        <v>145</v>
      </c>
      <c r="F35" s="1868"/>
      <c r="G35" s="1686"/>
      <c r="H35" s="1690"/>
      <c r="I35" s="1781">
        <v>416</v>
      </c>
      <c r="J35" s="1869"/>
      <c r="K35" s="1690"/>
      <c r="L35" s="1690"/>
      <c r="M35" s="1781">
        <v>75</v>
      </c>
      <c r="N35" s="1868"/>
      <c r="O35" s="1690"/>
      <c r="P35" s="1690"/>
      <c r="Q35" s="1781">
        <v>127</v>
      </c>
    </row>
    <row r="36" spans="1:33" s="685" customFormat="1" ht="15">
      <c r="A36" s="684">
        <v>22</v>
      </c>
      <c r="B36" s="824"/>
      <c r="C36" s="1690"/>
      <c r="D36" s="1683"/>
      <c r="E36" s="1781">
        <v>171</v>
      </c>
      <c r="F36" s="1868"/>
      <c r="G36" s="1686"/>
      <c r="H36" s="1690"/>
      <c r="I36" s="1781">
        <v>377</v>
      </c>
      <c r="J36" s="1869"/>
      <c r="K36" s="1690"/>
      <c r="L36" s="1690"/>
      <c r="M36" s="1781">
        <v>77</v>
      </c>
      <c r="N36" s="1868"/>
      <c r="O36" s="1690"/>
      <c r="P36" s="1690"/>
      <c r="Q36" s="1781">
        <v>119</v>
      </c>
    </row>
    <row r="37" spans="1:33" s="685" customFormat="1" ht="15">
      <c r="A37" s="684">
        <v>23</v>
      </c>
      <c r="B37" s="826"/>
      <c r="C37" s="1690"/>
      <c r="D37" s="1691"/>
      <c r="E37" s="1781">
        <v>137</v>
      </c>
      <c r="F37" s="1868"/>
      <c r="G37" s="1690"/>
      <c r="H37" s="1690"/>
      <c r="I37" s="1781">
        <v>329</v>
      </c>
      <c r="J37" s="1869"/>
      <c r="K37" s="1690"/>
      <c r="L37" s="1690"/>
      <c r="M37" s="1781">
        <v>76</v>
      </c>
      <c r="N37" s="1868"/>
      <c r="O37" s="1690"/>
      <c r="P37" s="1690"/>
      <c r="Q37" s="1781">
        <v>113</v>
      </c>
    </row>
    <row r="38" spans="1:33" s="685" customFormat="1" ht="15">
      <c r="A38" s="684" t="s">
        <v>19</v>
      </c>
      <c r="B38" s="788"/>
      <c r="C38" s="1683"/>
      <c r="D38" s="1683"/>
      <c r="E38" s="1685">
        <f>SUM(E14:E37)</f>
        <v>3004</v>
      </c>
      <c r="F38" s="1683"/>
      <c r="G38" s="1684"/>
      <c r="H38" s="1683"/>
      <c r="I38" s="1685">
        <f>SUM(I14:I37)</f>
        <v>9799</v>
      </c>
      <c r="J38" s="1683"/>
      <c r="K38" s="1683"/>
      <c r="L38" s="1683"/>
      <c r="M38" s="1685">
        <f>SUM(M14:M37)</f>
        <v>1982</v>
      </c>
      <c r="N38" s="1683"/>
      <c r="O38" s="1683"/>
      <c r="P38" s="1683"/>
      <c r="Q38" s="1685">
        <f>SUM(Q14:Q37)</f>
        <v>2833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</sheetData>
  <mergeCells count="18">
    <mergeCell ref="A6:Q6"/>
    <mergeCell ref="B1:F1"/>
    <mergeCell ref="K1:Q1"/>
    <mergeCell ref="B2:F2"/>
    <mergeCell ref="B4:C4"/>
    <mergeCell ref="B5:C5"/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0">
    <tabColor rgb="FF92D050"/>
  </sheetPr>
  <dimension ref="A1:AG43"/>
  <sheetViews>
    <sheetView zoomScale="115" zoomScaleNormal="115" workbookViewId="0">
      <selection activeCell="Q14" sqref="Q14:Q37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207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208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 t="s">
        <v>374</v>
      </c>
      <c r="B8" s="1254" t="s">
        <v>375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209</v>
      </c>
      <c r="C10" s="2097"/>
      <c r="D10" s="2097"/>
      <c r="E10" s="2098"/>
      <c r="F10" s="3033" t="s">
        <v>210</v>
      </c>
      <c r="G10" s="2097"/>
      <c r="H10" s="2097"/>
      <c r="I10" s="2098"/>
      <c r="J10" s="3033" t="str">
        <f>B10</f>
        <v>ВЛ-6кВ Ф-9 Погрузка</v>
      </c>
      <c r="K10" s="2097"/>
      <c r="L10" s="2097"/>
      <c r="M10" s="2098"/>
      <c r="N10" s="3033" t="str">
        <f>F10</f>
        <v>ВЛ-6 кВ Ф-7 ЛПХ</v>
      </c>
      <c r="O10" s="2097"/>
      <c r="P10" s="2097"/>
      <c r="Q10" s="2098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1800</v>
      </c>
      <c r="F11" s="3033" t="s">
        <v>14</v>
      </c>
      <c r="G11" s="2097"/>
      <c r="H11" s="678"/>
      <c r="I11" s="679">
        <v>2400</v>
      </c>
      <c r="J11" s="3033" t="s">
        <v>14</v>
      </c>
      <c r="K11" s="2097"/>
      <c r="L11" s="678"/>
      <c r="M11" s="679">
        <f>E11</f>
        <v>1800</v>
      </c>
      <c r="N11" s="3033" t="s">
        <v>14</v>
      </c>
      <c r="O11" s="2097"/>
      <c r="P11" s="678"/>
      <c r="Q11" s="679">
        <f>I11</f>
        <v>2400</v>
      </c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1694"/>
      <c r="C14" s="1684"/>
      <c r="D14" s="1683"/>
      <c r="E14" s="1781">
        <v>7.5600000000000005</v>
      </c>
      <c r="F14" s="1696"/>
      <c r="G14" s="1683"/>
      <c r="H14" s="1683"/>
      <c r="I14" s="1781">
        <v>0</v>
      </c>
      <c r="J14" s="1696"/>
      <c r="K14" s="1683"/>
      <c r="L14" s="1683"/>
      <c r="M14" s="1781">
        <v>33.119999999999997</v>
      </c>
      <c r="N14" s="1696"/>
      <c r="O14" s="1683"/>
      <c r="P14" s="1683"/>
      <c r="Q14" s="1781">
        <v>0</v>
      </c>
    </row>
    <row r="15" spans="1:33" s="1321" customFormat="1" ht="15">
      <c r="A15" s="1314">
        <v>1</v>
      </c>
      <c r="B15" s="1694"/>
      <c r="C15" s="1684"/>
      <c r="D15" s="1683"/>
      <c r="E15" s="1781">
        <v>7.74</v>
      </c>
      <c r="F15" s="1696"/>
      <c r="G15" s="1683"/>
      <c r="H15" s="1683"/>
      <c r="I15" s="1781">
        <v>0</v>
      </c>
      <c r="J15" s="1696"/>
      <c r="K15" s="1683"/>
      <c r="L15" s="1683"/>
      <c r="M15" s="1781">
        <v>34.020000000000003</v>
      </c>
      <c r="N15" s="1696"/>
      <c r="O15" s="1683"/>
      <c r="P15" s="1683"/>
      <c r="Q15" s="1781">
        <v>0</v>
      </c>
    </row>
    <row r="16" spans="1:33" s="681" customFormat="1" ht="15">
      <c r="A16" s="684">
        <v>2</v>
      </c>
      <c r="B16" s="1694"/>
      <c r="C16" s="1684"/>
      <c r="D16" s="1683"/>
      <c r="E16" s="1781">
        <v>7.92</v>
      </c>
      <c r="F16" s="1696"/>
      <c r="G16" s="1683"/>
      <c r="H16" s="1683"/>
      <c r="I16" s="1781">
        <v>0</v>
      </c>
      <c r="J16" s="1696"/>
      <c r="K16" s="1683"/>
      <c r="L16" s="1683"/>
      <c r="M16" s="1781">
        <v>35.28</v>
      </c>
      <c r="N16" s="1696"/>
      <c r="O16" s="1683"/>
      <c r="P16" s="1683"/>
      <c r="Q16" s="1781">
        <v>0</v>
      </c>
    </row>
    <row r="17" spans="1:17" s="681" customFormat="1" ht="15">
      <c r="A17" s="684">
        <v>3</v>
      </c>
      <c r="B17" s="1694"/>
      <c r="C17" s="1684"/>
      <c r="D17" s="1683"/>
      <c r="E17" s="1781">
        <v>7.74</v>
      </c>
      <c r="F17" s="1696"/>
      <c r="G17" s="1683"/>
      <c r="H17" s="1683"/>
      <c r="I17" s="1781">
        <v>0</v>
      </c>
      <c r="J17" s="1696"/>
      <c r="K17" s="1683"/>
      <c r="L17" s="1683"/>
      <c r="M17" s="1781">
        <v>35.28</v>
      </c>
      <c r="N17" s="1696"/>
      <c r="O17" s="1683"/>
      <c r="P17" s="1683"/>
      <c r="Q17" s="1781">
        <v>0</v>
      </c>
    </row>
    <row r="18" spans="1:17" s="681" customFormat="1" ht="15">
      <c r="A18" s="684">
        <v>4</v>
      </c>
      <c r="B18" s="1694"/>
      <c r="C18" s="1684"/>
      <c r="D18" s="1683"/>
      <c r="E18" s="1781">
        <v>7.92</v>
      </c>
      <c r="F18" s="1696"/>
      <c r="G18" s="1683"/>
      <c r="H18" s="1683"/>
      <c r="I18" s="1781">
        <v>0</v>
      </c>
      <c r="J18" s="1696"/>
      <c r="K18" s="1683"/>
      <c r="L18" s="1683"/>
      <c r="M18" s="1781">
        <v>35.28</v>
      </c>
      <c r="N18" s="1696"/>
      <c r="O18" s="1683"/>
      <c r="P18" s="1683"/>
      <c r="Q18" s="1781">
        <v>0</v>
      </c>
    </row>
    <row r="19" spans="1:17" s="681" customFormat="1" ht="15">
      <c r="A19" s="684">
        <v>5</v>
      </c>
      <c r="B19" s="1694"/>
      <c r="C19" s="1684"/>
      <c r="D19" s="1683"/>
      <c r="E19" s="1781">
        <v>7.92</v>
      </c>
      <c r="F19" s="1696"/>
      <c r="G19" s="1683"/>
      <c r="H19" s="1683"/>
      <c r="I19" s="1781">
        <v>0</v>
      </c>
      <c r="J19" s="1696"/>
      <c r="K19" s="1683"/>
      <c r="L19" s="1683"/>
      <c r="M19" s="1781">
        <v>35.1</v>
      </c>
      <c r="N19" s="1696"/>
      <c r="O19" s="1683"/>
      <c r="P19" s="1683"/>
      <c r="Q19" s="1781">
        <v>0</v>
      </c>
    </row>
    <row r="20" spans="1:17" s="681" customFormat="1" ht="15">
      <c r="A20" s="684">
        <v>6</v>
      </c>
      <c r="B20" s="1694"/>
      <c r="C20" s="1684"/>
      <c r="D20" s="1683"/>
      <c r="E20" s="1781">
        <v>7.5600000000000005</v>
      </c>
      <c r="F20" s="1696"/>
      <c r="G20" s="1683"/>
      <c r="H20" s="1683"/>
      <c r="I20" s="1781">
        <v>0</v>
      </c>
      <c r="J20" s="1696"/>
      <c r="K20" s="1683"/>
      <c r="L20" s="1683"/>
      <c r="M20" s="1781">
        <v>33.299999999999997</v>
      </c>
      <c r="N20" s="1696"/>
      <c r="O20" s="1683"/>
      <c r="P20" s="1683"/>
      <c r="Q20" s="1781">
        <v>0</v>
      </c>
    </row>
    <row r="21" spans="1:17" s="681" customFormat="1" ht="15">
      <c r="A21" s="684">
        <v>7</v>
      </c>
      <c r="B21" s="1694"/>
      <c r="C21" s="1684"/>
      <c r="D21" s="1683"/>
      <c r="E21" s="1781">
        <v>7.74</v>
      </c>
      <c r="F21" s="1696"/>
      <c r="G21" s="1683"/>
      <c r="H21" s="1683"/>
      <c r="I21" s="1781">
        <v>0</v>
      </c>
      <c r="J21" s="1696"/>
      <c r="K21" s="1683"/>
      <c r="L21" s="1683"/>
      <c r="M21" s="1781">
        <v>34.020000000000003</v>
      </c>
      <c r="N21" s="1696"/>
      <c r="O21" s="1683"/>
      <c r="P21" s="1683"/>
      <c r="Q21" s="1781">
        <v>0</v>
      </c>
    </row>
    <row r="22" spans="1:17" s="681" customFormat="1" ht="15">
      <c r="A22" s="684">
        <v>8</v>
      </c>
      <c r="B22" s="1694"/>
      <c r="C22" s="1684"/>
      <c r="D22" s="1683"/>
      <c r="E22" s="1781">
        <v>7.38</v>
      </c>
      <c r="F22" s="1696"/>
      <c r="G22" s="1683"/>
      <c r="H22" s="1683"/>
      <c r="I22" s="1781">
        <v>0</v>
      </c>
      <c r="J22" s="1696"/>
      <c r="K22" s="1683"/>
      <c r="L22" s="1683"/>
      <c r="M22" s="1781">
        <v>32.04</v>
      </c>
      <c r="N22" s="1696"/>
      <c r="O22" s="1683"/>
      <c r="P22" s="1683"/>
      <c r="Q22" s="1781">
        <v>0</v>
      </c>
    </row>
    <row r="23" spans="1:17" s="681" customFormat="1" ht="15">
      <c r="A23" s="684">
        <v>9</v>
      </c>
      <c r="B23" s="1694"/>
      <c r="C23" s="1684"/>
      <c r="D23" s="1683"/>
      <c r="E23" s="1781">
        <v>7.0200000000000005</v>
      </c>
      <c r="F23" s="1696"/>
      <c r="G23" s="1683"/>
      <c r="H23" s="1683"/>
      <c r="I23" s="1781">
        <v>0</v>
      </c>
      <c r="J23" s="1696"/>
      <c r="K23" s="1683"/>
      <c r="L23" s="1683"/>
      <c r="M23" s="1781">
        <v>30.240000000000002</v>
      </c>
      <c r="N23" s="1696"/>
      <c r="O23" s="1683"/>
      <c r="P23" s="1683"/>
      <c r="Q23" s="1781">
        <v>0</v>
      </c>
    </row>
    <row r="24" spans="1:17" s="681" customFormat="1" ht="15">
      <c r="A24" s="684">
        <v>10</v>
      </c>
      <c r="B24" s="1694"/>
      <c r="C24" s="1684"/>
      <c r="D24" s="1683"/>
      <c r="E24" s="1781">
        <v>7.2</v>
      </c>
      <c r="F24" s="1696"/>
      <c r="G24" s="1683"/>
      <c r="H24" s="1683"/>
      <c r="I24" s="1781">
        <v>0</v>
      </c>
      <c r="J24" s="1696"/>
      <c r="K24" s="1683"/>
      <c r="L24" s="1683"/>
      <c r="M24" s="1781">
        <v>31.32</v>
      </c>
      <c r="N24" s="1696"/>
      <c r="O24" s="1683"/>
      <c r="P24" s="1683"/>
      <c r="Q24" s="1781">
        <v>0</v>
      </c>
    </row>
    <row r="25" spans="1:17" s="681" customFormat="1" ht="15">
      <c r="A25" s="684">
        <v>11</v>
      </c>
      <c r="B25" s="1694"/>
      <c r="C25" s="1684"/>
      <c r="D25" s="1683"/>
      <c r="E25" s="1781">
        <v>7.5600000000000005</v>
      </c>
      <c r="F25" s="1696"/>
      <c r="G25" s="1683"/>
      <c r="H25" s="1683"/>
      <c r="I25" s="1781">
        <v>0</v>
      </c>
      <c r="J25" s="1696"/>
      <c r="K25" s="1683"/>
      <c r="L25" s="1683"/>
      <c r="M25" s="1781">
        <v>32.94</v>
      </c>
      <c r="N25" s="1696"/>
      <c r="O25" s="1683"/>
      <c r="P25" s="1683"/>
      <c r="Q25" s="1781">
        <v>0</v>
      </c>
    </row>
    <row r="26" spans="1:17" s="681" customFormat="1" ht="15">
      <c r="A26" s="684">
        <v>12</v>
      </c>
      <c r="B26" s="1694"/>
      <c r="C26" s="1684"/>
      <c r="D26" s="1683"/>
      <c r="E26" s="1781">
        <v>8.1</v>
      </c>
      <c r="F26" s="1696"/>
      <c r="G26" s="1683"/>
      <c r="H26" s="1683"/>
      <c r="I26" s="1781">
        <v>0</v>
      </c>
      <c r="J26" s="1696"/>
      <c r="K26" s="1683"/>
      <c r="L26" s="1683"/>
      <c r="M26" s="1781">
        <v>37.980000000000004</v>
      </c>
      <c r="N26" s="1696"/>
      <c r="O26" s="1683"/>
      <c r="P26" s="1683"/>
      <c r="Q26" s="1781">
        <v>0</v>
      </c>
    </row>
    <row r="27" spans="1:17" s="681" customFormat="1" ht="15">
      <c r="A27" s="684">
        <v>13</v>
      </c>
      <c r="B27" s="1694"/>
      <c r="C27" s="1684"/>
      <c r="D27" s="1683"/>
      <c r="E27" s="1781">
        <v>7.5600000000000005</v>
      </c>
      <c r="F27" s="1696"/>
      <c r="G27" s="1683"/>
      <c r="H27" s="1683"/>
      <c r="I27" s="1781">
        <v>0</v>
      </c>
      <c r="J27" s="1696"/>
      <c r="K27" s="1683"/>
      <c r="L27" s="1683"/>
      <c r="M27" s="1781">
        <v>33.660000000000004</v>
      </c>
      <c r="N27" s="1696"/>
      <c r="O27" s="1683"/>
      <c r="P27" s="1683"/>
      <c r="Q27" s="1781">
        <v>0</v>
      </c>
    </row>
    <row r="28" spans="1:17" s="681" customFormat="1" ht="15">
      <c r="A28" s="684">
        <v>14</v>
      </c>
      <c r="B28" s="1694"/>
      <c r="C28" s="1684"/>
      <c r="D28" s="1683"/>
      <c r="E28" s="1781">
        <v>7.38</v>
      </c>
      <c r="F28" s="1696"/>
      <c r="G28" s="1683"/>
      <c r="H28" s="1683"/>
      <c r="I28" s="1781">
        <v>0</v>
      </c>
      <c r="J28" s="1696"/>
      <c r="K28" s="1683"/>
      <c r="L28" s="1683"/>
      <c r="M28" s="1781">
        <v>33.660000000000004</v>
      </c>
      <c r="N28" s="1696"/>
      <c r="O28" s="1683"/>
      <c r="P28" s="1683"/>
      <c r="Q28" s="1781">
        <v>0</v>
      </c>
    </row>
    <row r="29" spans="1:17" s="681" customFormat="1" ht="15">
      <c r="A29" s="684">
        <v>15</v>
      </c>
      <c r="B29" s="1694"/>
      <c r="C29" s="1684"/>
      <c r="D29" s="1683"/>
      <c r="E29" s="1781">
        <v>7.5600000000000005</v>
      </c>
      <c r="F29" s="1696"/>
      <c r="G29" s="1683"/>
      <c r="H29" s="1683"/>
      <c r="I29" s="1781">
        <v>0</v>
      </c>
      <c r="J29" s="1696"/>
      <c r="K29" s="1683"/>
      <c r="L29" s="1683"/>
      <c r="M29" s="1781">
        <v>33.299999999999997</v>
      </c>
      <c r="N29" s="1696"/>
      <c r="O29" s="1683"/>
      <c r="P29" s="1683"/>
      <c r="Q29" s="1781">
        <v>0</v>
      </c>
    </row>
    <row r="30" spans="1:17" s="681" customFormat="1" ht="15">
      <c r="A30" s="684">
        <v>16</v>
      </c>
      <c r="B30" s="1694"/>
      <c r="C30" s="1684"/>
      <c r="D30" s="1683"/>
      <c r="E30" s="1781">
        <v>7.92</v>
      </c>
      <c r="F30" s="1696"/>
      <c r="G30" s="1683"/>
      <c r="H30" s="1683"/>
      <c r="I30" s="1781">
        <v>0</v>
      </c>
      <c r="J30" s="1696"/>
      <c r="K30" s="1683"/>
      <c r="L30" s="1683"/>
      <c r="M30" s="1781">
        <v>34.200000000000003</v>
      </c>
      <c r="N30" s="1696"/>
      <c r="O30" s="1683"/>
      <c r="P30" s="1683"/>
      <c r="Q30" s="1781">
        <v>0</v>
      </c>
    </row>
    <row r="31" spans="1:17" s="685" customFormat="1" ht="15">
      <c r="A31" s="684">
        <v>17</v>
      </c>
      <c r="B31" s="1694"/>
      <c r="C31" s="1684"/>
      <c r="D31" s="1683"/>
      <c r="E31" s="1781">
        <v>7.74</v>
      </c>
      <c r="F31" s="1696"/>
      <c r="G31" s="1683"/>
      <c r="H31" s="1683"/>
      <c r="I31" s="1781">
        <v>0</v>
      </c>
      <c r="J31" s="1696"/>
      <c r="K31" s="1683"/>
      <c r="L31" s="1683"/>
      <c r="M31" s="1781">
        <v>34.200000000000003</v>
      </c>
      <c r="N31" s="1696"/>
      <c r="O31" s="1683"/>
      <c r="P31" s="1683"/>
      <c r="Q31" s="1781">
        <v>0</v>
      </c>
    </row>
    <row r="32" spans="1:17" s="685" customFormat="1" ht="15">
      <c r="A32" s="684">
        <v>18</v>
      </c>
      <c r="B32" s="1694"/>
      <c r="C32" s="1684"/>
      <c r="D32" s="1683"/>
      <c r="E32" s="1781">
        <v>7.74</v>
      </c>
      <c r="F32" s="1696"/>
      <c r="G32" s="1683"/>
      <c r="H32" s="1683"/>
      <c r="I32" s="1781">
        <v>0</v>
      </c>
      <c r="J32" s="1696"/>
      <c r="K32" s="1683"/>
      <c r="L32" s="1683"/>
      <c r="M32" s="1781">
        <v>34.56</v>
      </c>
      <c r="N32" s="1696"/>
      <c r="O32" s="1683"/>
      <c r="P32" s="1683"/>
      <c r="Q32" s="1781">
        <v>0</v>
      </c>
    </row>
    <row r="33" spans="1:33" s="685" customFormat="1" ht="15">
      <c r="A33" s="684">
        <v>19</v>
      </c>
      <c r="B33" s="1694"/>
      <c r="C33" s="1684"/>
      <c r="D33" s="1683"/>
      <c r="E33" s="1781">
        <v>8.1</v>
      </c>
      <c r="F33" s="1696"/>
      <c r="G33" s="1683"/>
      <c r="H33" s="1683"/>
      <c r="I33" s="1781">
        <v>0</v>
      </c>
      <c r="J33" s="1696"/>
      <c r="K33" s="1683"/>
      <c r="L33" s="1683"/>
      <c r="M33" s="1781">
        <v>37.44</v>
      </c>
      <c r="N33" s="1696"/>
      <c r="O33" s="1683"/>
      <c r="P33" s="1683"/>
      <c r="Q33" s="1781">
        <v>0</v>
      </c>
    </row>
    <row r="34" spans="1:33" s="685" customFormat="1" ht="15">
      <c r="A34" s="684">
        <v>20</v>
      </c>
      <c r="B34" s="1694"/>
      <c r="C34" s="1684"/>
      <c r="D34" s="1683"/>
      <c r="E34" s="1781">
        <v>8.1</v>
      </c>
      <c r="F34" s="1696"/>
      <c r="G34" s="1683"/>
      <c r="H34" s="1683"/>
      <c r="I34" s="1781">
        <v>0</v>
      </c>
      <c r="J34" s="1696"/>
      <c r="K34" s="1683"/>
      <c r="L34" s="1683"/>
      <c r="M34" s="1781">
        <v>38.520000000000003</v>
      </c>
      <c r="N34" s="1696"/>
      <c r="O34" s="1683"/>
      <c r="P34" s="1683"/>
      <c r="Q34" s="1781">
        <v>0</v>
      </c>
    </row>
    <row r="35" spans="1:33" s="685" customFormat="1" ht="15">
      <c r="A35" s="684">
        <v>21</v>
      </c>
      <c r="B35" s="1694"/>
      <c r="C35" s="1684"/>
      <c r="D35" s="1683"/>
      <c r="E35" s="1781">
        <v>7.74</v>
      </c>
      <c r="F35" s="1696"/>
      <c r="G35" s="1683"/>
      <c r="H35" s="1683"/>
      <c r="I35" s="1781">
        <v>0</v>
      </c>
      <c r="J35" s="1696"/>
      <c r="K35" s="1683"/>
      <c r="L35" s="1683"/>
      <c r="M35" s="1781">
        <v>35.64</v>
      </c>
      <c r="N35" s="1696"/>
      <c r="O35" s="1683"/>
      <c r="P35" s="1683"/>
      <c r="Q35" s="1781">
        <v>0</v>
      </c>
    </row>
    <row r="36" spans="1:33" s="685" customFormat="1" ht="15">
      <c r="A36" s="684">
        <v>22</v>
      </c>
      <c r="B36" s="1694"/>
      <c r="C36" s="1684"/>
      <c r="D36" s="1683"/>
      <c r="E36" s="1781">
        <v>7.74</v>
      </c>
      <c r="F36" s="1696"/>
      <c r="G36" s="1683"/>
      <c r="H36" s="1683"/>
      <c r="I36" s="1781">
        <v>0</v>
      </c>
      <c r="J36" s="1696"/>
      <c r="K36" s="1683"/>
      <c r="L36" s="1683"/>
      <c r="M36" s="1781">
        <v>34.56</v>
      </c>
      <c r="N36" s="1696"/>
      <c r="O36" s="1683"/>
      <c r="P36" s="1683"/>
      <c r="Q36" s="1781">
        <v>0</v>
      </c>
    </row>
    <row r="37" spans="1:33" s="685" customFormat="1" ht="15">
      <c r="A37" s="684">
        <v>23</v>
      </c>
      <c r="B37" s="1694"/>
      <c r="C37" s="1684"/>
      <c r="D37" s="1683"/>
      <c r="E37" s="1781">
        <v>7.38</v>
      </c>
      <c r="F37" s="1696"/>
      <c r="G37" s="1683"/>
      <c r="H37" s="1683"/>
      <c r="I37" s="1781">
        <v>0</v>
      </c>
      <c r="J37" s="1696"/>
      <c r="K37" s="1683"/>
      <c r="L37" s="1683"/>
      <c r="M37" s="1781">
        <v>32.4</v>
      </c>
      <c r="N37" s="1696"/>
      <c r="O37" s="1683"/>
      <c r="P37" s="1683"/>
      <c r="Q37" s="1781">
        <v>0</v>
      </c>
    </row>
    <row r="38" spans="1:33" s="685" customFormat="1" ht="15">
      <c r="A38" s="684" t="s">
        <v>19</v>
      </c>
      <c r="B38" s="1695"/>
      <c r="C38" s="1684"/>
      <c r="D38" s="1683"/>
      <c r="E38" s="1685">
        <f>SUM(E14:E37)</f>
        <v>184.32000000000002</v>
      </c>
      <c r="F38" s="1683"/>
      <c r="G38" s="1683"/>
      <c r="H38" s="1683"/>
      <c r="I38" s="1685">
        <f>SUM(I14:I37)</f>
        <v>0</v>
      </c>
      <c r="J38" s="1683"/>
      <c r="K38" s="1683"/>
      <c r="L38" s="1683"/>
      <c r="M38" s="1685">
        <f>SUM(M14:M37)</f>
        <v>822.06000000000029</v>
      </c>
      <c r="N38" s="1683"/>
      <c r="O38" s="1683"/>
      <c r="P38" s="1683"/>
      <c r="Q38" s="1685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1">
    <tabColor rgb="FF92D050"/>
  </sheetPr>
  <dimension ref="A1:AG43"/>
  <sheetViews>
    <sheetView zoomScale="85" zoomScaleNormal="85" workbookViewId="0">
      <selection activeCell="G59" sqref="G59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211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208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72">
        <v>2138</v>
      </c>
      <c r="B8" s="1270">
        <v>2139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 ht="23.25">
      <c r="A10" s="2423"/>
      <c r="B10" s="3033" t="s">
        <v>585</v>
      </c>
      <c r="C10" s="2097"/>
      <c r="D10" s="2097"/>
      <c r="E10" s="2098"/>
      <c r="F10" s="3033" t="s">
        <v>212</v>
      </c>
      <c r="G10" s="2097"/>
      <c r="H10" s="2097"/>
      <c r="I10" s="2098"/>
      <c r="J10" s="3033" t="s">
        <v>585</v>
      </c>
      <c r="K10" s="2097"/>
      <c r="L10" s="2097"/>
      <c r="M10" s="2098"/>
      <c r="N10" s="3033" t="str">
        <f>F10</f>
        <v>ВЛ-10 кВ Ф-3 Мирный</v>
      </c>
      <c r="O10" s="2097"/>
      <c r="P10" s="2097"/>
      <c r="Q10" s="2098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1000</v>
      </c>
      <c r="F11" s="3033" t="s">
        <v>14</v>
      </c>
      <c r="G11" s="2097"/>
      <c r="H11" s="678"/>
      <c r="I11" s="679">
        <v>1000</v>
      </c>
      <c r="J11" s="3033" t="s">
        <v>14</v>
      </c>
      <c r="K11" s="2097"/>
      <c r="L11" s="678"/>
      <c r="M11" s="679">
        <f>E11</f>
        <v>1000</v>
      </c>
      <c r="N11" s="3033" t="s">
        <v>14</v>
      </c>
      <c r="O11" s="2097"/>
      <c r="P11" s="678"/>
      <c r="Q11" s="679">
        <f>I11</f>
        <v>1000</v>
      </c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1694"/>
      <c r="C14" s="1683"/>
      <c r="D14" s="1683"/>
      <c r="E14" s="1781">
        <v>28</v>
      </c>
      <c r="F14" s="1696"/>
      <c r="G14" s="1696"/>
      <c r="H14" s="1683"/>
      <c r="I14" s="1781">
        <v>18</v>
      </c>
      <c r="J14" s="1696"/>
      <c r="K14" s="1696"/>
      <c r="L14" s="1683"/>
      <c r="M14" s="1781">
        <v>28</v>
      </c>
      <c r="N14" s="1696"/>
      <c r="O14" s="1696"/>
      <c r="P14" s="1683"/>
      <c r="Q14" s="1781">
        <v>11</v>
      </c>
    </row>
    <row r="15" spans="1:33" s="1321" customFormat="1" ht="15">
      <c r="A15" s="1314">
        <v>1</v>
      </c>
      <c r="B15" s="1694"/>
      <c r="C15" s="1684"/>
      <c r="D15" s="1683"/>
      <c r="E15" s="1781">
        <v>27</v>
      </c>
      <c r="F15" s="1696"/>
      <c r="G15" s="1696"/>
      <c r="H15" s="1683"/>
      <c r="I15" s="1781">
        <v>17</v>
      </c>
      <c r="J15" s="1696"/>
      <c r="K15" s="1696"/>
      <c r="L15" s="1683"/>
      <c r="M15" s="1781">
        <v>28</v>
      </c>
      <c r="N15" s="1696"/>
      <c r="O15" s="1696"/>
      <c r="P15" s="1683"/>
      <c r="Q15" s="1781">
        <v>11</v>
      </c>
    </row>
    <row r="16" spans="1:33" s="681" customFormat="1" ht="15">
      <c r="A16" s="684">
        <v>2</v>
      </c>
      <c r="B16" s="1694"/>
      <c r="C16" s="1684"/>
      <c r="D16" s="1683"/>
      <c r="E16" s="1781">
        <v>25</v>
      </c>
      <c r="F16" s="1696"/>
      <c r="G16" s="1696"/>
      <c r="H16" s="1683"/>
      <c r="I16" s="1781">
        <v>16</v>
      </c>
      <c r="J16" s="1696"/>
      <c r="K16" s="1696"/>
      <c r="L16" s="1683"/>
      <c r="M16" s="1781">
        <v>27</v>
      </c>
      <c r="N16" s="1696"/>
      <c r="O16" s="1696"/>
      <c r="P16" s="1683"/>
      <c r="Q16" s="1781">
        <v>11</v>
      </c>
    </row>
    <row r="17" spans="1:17" s="681" customFormat="1" ht="15">
      <c r="A17" s="684">
        <v>3</v>
      </c>
      <c r="B17" s="1694"/>
      <c r="C17" s="1684"/>
      <c r="D17" s="1683"/>
      <c r="E17" s="1781">
        <v>23</v>
      </c>
      <c r="F17" s="1696"/>
      <c r="G17" s="1696"/>
      <c r="H17" s="1683"/>
      <c r="I17" s="1781">
        <v>16</v>
      </c>
      <c r="J17" s="1696"/>
      <c r="K17" s="1696"/>
      <c r="L17" s="1683"/>
      <c r="M17" s="1781">
        <v>25</v>
      </c>
      <c r="N17" s="1696"/>
      <c r="O17" s="1696"/>
      <c r="P17" s="1683"/>
      <c r="Q17" s="1781">
        <v>11</v>
      </c>
    </row>
    <row r="18" spans="1:17" s="681" customFormat="1" ht="15">
      <c r="A18" s="684">
        <v>4</v>
      </c>
      <c r="B18" s="1694"/>
      <c r="C18" s="1684"/>
      <c r="D18" s="1683"/>
      <c r="E18" s="1781">
        <v>22</v>
      </c>
      <c r="F18" s="1696"/>
      <c r="G18" s="1696"/>
      <c r="H18" s="1683"/>
      <c r="I18" s="1781">
        <v>14</v>
      </c>
      <c r="J18" s="1696"/>
      <c r="K18" s="1696"/>
      <c r="L18" s="1683"/>
      <c r="M18" s="1781">
        <v>26</v>
      </c>
      <c r="N18" s="1696"/>
      <c r="O18" s="1696"/>
      <c r="P18" s="1683"/>
      <c r="Q18" s="1781">
        <v>11</v>
      </c>
    </row>
    <row r="19" spans="1:17" s="681" customFormat="1" ht="15">
      <c r="A19" s="684">
        <v>5</v>
      </c>
      <c r="B19" s="1694"/>
      <c r="C19" s="1684"/>
      <c r="D19" s="1683"/>
      <c r="E19" s="1781">
        <v>24</v>
      </c>
      <c r="F19" s="1696"/>
      <c r="G19" s="1696"/>
      <c r="H19" s="1683"/>
      <c r="I19" s="1781">
        <v>18</v>
      </c>
      <c r="J19" s="1696"/>
      <c r="K19" s="1696"/>
      <c r="L19" s="1683"/>
      <c r="M19" s="1781">
        <v>25</v>
      </c>
      <c r="N19" s="1696"/>
      <c r="O19" s="1696"/>
      <c r="P19" s="1683"/>
      <c r="Q19" s="1781">
        <v>10</v>
      </c>
    </row>
    <row r="20" spans="1:17" s="681" customFormat="1" ht="15">
      <c r="A20" s="684">
        <v>6</v>
      </c>
      <c r="B20" s="1694"/>
      <c r="C20" s="1684"/>
      <c r="D20" s="1683"/>
      <c r="E20" s="1781">
        <v>28</v>
      </c>
      <c r="F20" s="1696"/>
      <c r="G20" s="1696"/>
      <c r="H20" s="1683"/>
      <c r="I20" s="1781">
        <v>20</v>
      </c>
      <c r="J20" s="1696"/>
      <c r="K20" s="1696"/>
      <c r="L20" s="1683"/>
      <c r="M20" s="1781">
        <v>27</v>
      </c>
      <c r="N20" s="1696"/>
      <c r="O20" s="1696"/>
      <c r="P20" s="1683"/>
      <c r="Q20" s="1781">
        <v>11</v>
      </c>
    </row>
    <row r="21" spans="1:17" s="681" customFormat="1" ht="15">
      <c r="A21" s="684">
        <v>7</v>
      </c>
      <c r="B21" s="1694"/>
      <c r="C21" s="1684"/>
      <c r="D21" s="1683"/>
      <c r="E21" s="1781">
        <v>39</v>
      </c>
      <c r="F21" s="1696"/>
      <c r="G21" s="1696"/>
      <c r="H21" s="1683"/>
      <c r="I21" s="1781">
        <v>22</v>
      </c>
      <c r="J21" s="1696"/>
      <c r="K21" s="1696"/>
      <c r="L21" s="1683"/>
      <c r="M21" s="1781">
        <v>26</v>
      </c>
      <c r="N21" s="1696"/>
      <c r="O21" s="1696"/>
      <c r="P21" s="1683"/>
      <c r="Q21" s="1781">
        <v>10</v>
      </c>
    </row>
    <row r="22" spans="1:17" s="681" customFormat="1" ht="15">
      <c r="A22" s="684">
        <v>8</v>
      </c>
      <c r="B22" s="1694"/>
      <c r="C22" s="1684"/>
      <c r="D22" s="1683"/>
      <c r="E22" s="1781">
        <v>43</v>
      </c>
      <c r="F22" s="1696"/>
      <c r="G22" s="1696"/>
      <c r="H22" s="1683"/>
      <c r="I22" s="1781">
        <v>23</v>
      </c>
      <c r="J22" s="1696"/>
      <c r="K22" s="1696"/>
      <c r="L22" s="1683"/>
      <c r="M22" s="1781">
        <v>27</v>
      </c>
      <c r="N22" s="1696"/>
      <c r="O22" s="1696"/>
      <c r="P22" s="1683"/>
      <c r="Q22" s="1781">
        <v>11</v>
      </c>
    </row>
    <row r="23" spans="1:17" s="681" customFormat="1" ht="15">
      <c r="A23" s="684">
        <v>9</v>
      </c>
      <c r="B23" s="1694"/>
      <c r="C23" s="1684"/>
      <c r="D23" s="1683"/>
      <c r="E23" s="1781">
        <v>40</v>
      </c>
      <c r="F23" s="1696"/>
      <c r="G23" s="1696"/>
      <c r="H23" s="1683"/>
      <c r="I23" s="1781">
        <v>21</v>
      </c>
      <c r="J23" s="1696"/>
      <c r="K23" s="1696"/>
      <c r="L23" s="1683"/>
      <c r="M23" s="1781">
        <v>28</v>
      </c>
      <c r="N23" s="1696"/>
      <c r="O23" s="1696"/>
      <c r="P23" s="1683"/>
      <c r="Q23" s="1781">
        <v>11</v>
      </c>
    </row>
    <row r="24" spans="1:17" s="681" customFormat="1" ht="15">
      <c r="A24" s="684">
        <v>10</v>
      </c>
      <c r="B24" s="1694"/>
      <c r="C24" s="1684"/>
      <c r="D24" s="1683"/>
      <c r="E24" s="1781">
        <v>41</v>
      </c>
      <c r="F24" s="1696"/>
      <c r="G24" s="1696"/>
      <c r="H24" s="1683"/>
      <c r="I24" s="1781">
        <v>25</v>
      </c>
      <c r="J24" s="1696"/>
      <c r="K24" s="1696"/>
      <c r="L24" s="1683"/>
      <c r="M24" s="1781">
        <v>31</v>
      </c>
      <c r="N24" s="1696"/>
      <c r="O24" s="1696"/>
      <c r="P24" s="1683"/>
      <c r="Q24" s="1781">
        <v>12</v>
      </c>
    </row>
    <row r="25" spans="1:17" s="681" customFormat="1" ht="15">
      <c r="A25" s="684">
        <v>11</v>
      </c>
      <c r="B25" s="1694"/>
      <c r="C25" s="1684"/>
      <c r="D25" s="1683"/>
      <c r="E25" s="1781">
        <v>40</v>
      </c>
      <c r="F25" s="1696"/>
      <c r="G25" s="1696"/>
      <c r="H25" s="1683"/>
      <c r="I25" s="1781">
        <v>26</v>
      </c>
      <c r="J25" s="1696"/>
      <c r="K25" s="1696"/>
      <c r="L25" s="1683"/>
      <c r="M25" s="1781">
        <v>30</v>
      </c>
      <c r="N25" s="1696"/>
      <c r="O25" s="1696"/>
      <c r="P25" s="1683"/>
      <c r="Q25" s="1781">
        <v>12</v>
      </c>
    </row>
    <row r="26" spans="1:17" s="681" customFormat="1" ht="15">
      <c r="A26" s="684">
        <v>12</v>
      </c>
      <c r="B26" s="1694"/>
      <c r="C26" s="1684"/>
      <c r="D26" s="1683"/>
      <c r="E26" s="1781">
        <v>35</v>
      </c>
      <c r="F26" s="1696"/>
      <c r="G26" s="1696"/>
      <c r="H26" s="1683"/>
      <c r="I26" s="1781">
        <v>25</v>
      </c>
      <c r="J26" s="1696"/>
      <c r="K26" s="1696"/>
      <c r="L26" s="1683"/>
      <c r="M26" s="1781">
        <v>31</v>
      </c>
      <c r="N26" s="1696"/>
      <c r="O26" s="1696"/>
      <c r="P26" s="1683"/>
      <c r="Q26" s="1781">
        <v>12</v>
      </c>
    </row>
    <row r="27" spans="1:17" s="681" customFormat="1" ht="15">
      <c r="A27" s="684">
        <v>13</v>
      </c>
      <c r="B27" s="1694"/>
      <c r="C27" s="1684"/>
      <c r="D27" s="1683"/>
      <c r="E27" s="1781">
        <v>34</v>
      </c>
      <c r="F27" s="1696"/>
      <c r="G27" s="1696"/>
      <c r="H27" s="1683"/>
      <c r="I27" s="1781">
        <v>23</v>
      </c>
      <c r="J27" s="1696"/>
      <c r="K27" s="1696"/>
      <c r="L27" s="1683"/>
      <c r="M27" s="1781">
        <v>28</v>
      </c>
      <c r="N27" s="1696"/>
      <c r="O27" s="1696"/>
      <c r="P27" s="1683"/>
      <c r="Q27" s="1781">
        <v>11</v>
      </c>
    </row>
    <row r="28" spans="1:17" s="681" customFormat="1" ht="15">
      <c r="A28" s="684">
        <v>14</v>
      </c>
      <c r="B28" s="1694"/>
      <c r="C28" s="1684"/>
      <c r="D28" s="1683"/>
      <c r="E28" s="1781">
        <v>38</v>
      </c>
      <c r="F28" s="1696"/>
      <c r="G28" s="1696"/>
      <c r="H28" s="1683"/>
      <c r="I28" s="1781">
        <v>21</v>
      </c>
      <c r="J28" s="1696"/>
      <c r="K28" s="1696"/>
      <c r="L28" s="1683"/>
      <c r="M28" s="1781">
        <v>29</v>
      </c>
      <c r="N28" s="1696"/>
      <c r="O28" s="1696"/>
      <c r="P28" s="1683"/>
      <c r="Q28" s="1781">
        <v>11</v>
      </c>
    </row>
    <row r="29" spans="1:17" s="681" customFormat="1" ht="15">
      <c r="A29" s="684">
        <v>15</v>
      </c>
      <c r="B29" s="1694"/>
      <c r="C29" s="1684"/>
      <c r="D29" s="1683"/>
      <c r="E29" s="1781">
        <v>34</v>
      </c>
      <c r="F29" s="1696"/>
      <c r="G29" s="1696"/>
      <c r="H29" s="1683"/>
      <c r="I29" s="1781">
        <v>25</v>
      </c>
      <c r="J29" s="1696"/>
      <c r="K29" s="1696"/>
      <c r="L29" s="1683"/>
      <c r="M29" s="1781">
        <v>29</v>
      </c>
      <c r="N29" s="1696"/>
      <c r="O29" s="1696"/>
      <c r="P29" s="1683"/>
      <c r="Q29" s="1781">
        <v>12</v>
      </c>
    </row>
    <row r="30" spans="1:17" s="681" customFormat="1" ht="15">
      <c r="A30" s="684">
        <v>16</v>
      </c>
      <c r="B30" s="1694"/>
      <c r="C30" s="1684"/>
      <c r="D30" s="1683"/>
      <c r="E30" s="1781">
        <v>36</v>
      </c>
      <c r="F30" s="1696"/>
      <c r="G30" s="1696"/>
      <c r="H30" s="1683"/>
      <c r="I30" s="1781">
        <v>23</v>
      </c>
      <c r="J30" s="1696"/>
      <c r="K30" s="1696"/>
      <c r="L30" s="1683"/>
      <c r="M30" s="1781">
        <v>30</v>
      </c>
      <c r="N30" s="1696"/>
      <c r="O30" s="1696"/>
      <c r="P30" s="1683"/>
      <c r="Q30" s="1781">
        <v>12</v>
      </c>
    </row>
    <row r="31" spans="1:17" s="685" customFormat="1" ht="15">
      <c r="A31" s="684">
        <v>17</v>
      </c>
      <c r="B31" s="1694"/>
      <c r="C31" s="1684"/>
      <c r="D31" s="1683"/>
      <c r="E31" s="1781">
        <v>38</v>
      </c>
      <c r="F31" s="1696"/>
      <c r="G31" s="1696"/>
      <c r="H31" s="1683"/>
      <c r="I31" s="1781">
        <v>22</v>
      </c>
      <c r="J31" s="1696"/>
      <c r="K31" s="1696"/>
      <c r="L31" s="1683"/>
      <c r="M31" s="1781">
        <v>30</v>
      </c>
      <c r="N31" s="1696"/>
      <c r="O31" s="1696"/>
      <c r="P31" s="1683"/>
      <c r="Q31" s="1781">
        <v>13</v>
      </c>
    </row>
    <row r="32" spans="1:17" s="685" customFormat="1" ht="15">
      <c r="A32" s="684">
        <v>18</v>
      </c>
      <c r="B32" s="1694"/>
      <c r="C32" s="1684"/>
      <c r="D32" s="1683"/>
      <c r="E32" s="1781">
        <v>37</v>
      </c>
      <c r="F32" s="1696"/>
      <c r="G32" s="1696"/>
      <c r="H32" s="1683"/>
      <c r="I32" s="1781">
        <v>26</v>
      </c>
      <c r="J32" s="1696"/>
      <c r="K32" s="1696"/>
      <c r="L32" s="1683"/>
      <c r="M32" s="1781">
        <v>29</v>
      </c>
      <c r="N32" s="1696"/>
      <c r="O32" s="1696"/>
      <c r="P32" s="1683"/>
      <c r="Q32" s="1781">
        <v>12</v>
      </c>
    </row>
    <row r="33" spans="1:33" s="685" customFormat="1" ht="15">
      <c r="A33" s="684">
        <v>19</v>
      </c>
      <c r="B33" s="1694"/>
      <c r="C33" s="1684"/>
      <c r="D33" s="1683"/>
      <c r="E33" s="1781">
        <v>40</v>
      </c>
      <c r="F33" s="1696"/>
      <c r="G33" s="1696"/>
      <c r="H33" s="1683"/>
      <c r="I33" s="1781">
        <v>26</v>
      </c>
      <c r="J33" s="1696"/>
      <c r="K33" s="1696"/>
      <c r="L33" s="1683"/>
      <c r="M33" s="1781">
        <v>30</v>
      </c>
      <c r="N33" s="1696"/>
      <c r="O33" s="1696"/>
      <c r="P33" s="1683"/>
      <c r="Q33" s="1781">
        <v>12</v>
      </c>
    </row>
    <row r="34" spans="1:33" s="685" customFormat="1" ht="15">
      <c r="A34" s="684">
        <v>20</v>
      </c>
      <c r="B34" s="1694"/>
      <c r="C34" s="1684"/>
      <c r="D34" s="1683"/>
      <c r="E34" s="1781">
        <v>35</v>
      </c>
      <c r="F34" s="1696"/>
      <c r="G34" s="1696"/>
      <c r="H34" s="1683"/>
      <c r="I34" s="1781">
        <v>24</v>
      </c>
      <c r="J34" s="1696"/>
      <c r="K34" s="1696"/>
      <c r="L34" s="1683"/>
      <c r="M34" s="1781">
        <v>30</v>
      </c>
      <c r="N34" s="1696"/>
      <c r="O34" s="1696"/>
      <c r="P34" s="1683"/>
      <c r="Q34" s="1781">
        <v>13</v>
      </c>
    </row>
    <row r="35" spans="1:33" s="685" customFormat="1" ht="15">
      <c r="A35" s="684">
        <v>21</v>
      </c>
      <c r="B35" s="1694"/>
      <c r="C35" s="1684"/>
      <c r="D35" s="1683"/>
      <c r="E35" s="1781">
        <v>37</v>
      </c>
      <c r="F35" s="1696"/>
      <c r="G35" s="1696"/>
      <c r="H35" s="1683"/>
      <c r="I35" s="1781">
        <v>23</v>
      </c>
      <c r="J35" s="1696"/>
      <c r="K35" s="1696"/>
      <c r="L35" s="1683"/>
      <c r="M35" s="1781">
        <v>30</v>
      </c>
      <c r="N35" s="1696"/>
      <c r="O35" s="1696"/>
      <c r="P35" s="1683"/>
      <c r="Q35" s="1781">
        <v>12</v>
      </c>
    </row>
    <row r="36" spans="1:33" s="685" customFormat="1" ht="15">
      <c r="A36" s="684">
        <v>22</v>
      </c>
      <c r="B36" s="1694"/>
      <c r="C36" s="1684"/>
      <c r="D36" s="1683"/>
      <c r="E36" s="1781">
        <v>32</v>
      </c>
      <c r="F36" s="1696"/>
      <c r="G36" s="1696"/>
      <c r="H36" s="1683"/>
      <c r="I36" s="1781">
        <v>21</v>
      </c>
      <c r="J36" s="1696"/>
      <c r="K36" s="1696"/>
      <c r="L36" s="1683"/>
      <c r="M36" s="1781">
        <v>29</v>
      </c>
      <c r="N36" s="1696"/>
      <c r="O36" s="1696"/>
      <c r="P36" s="1683"/>
      <c r="Q36" s="1781">
        <v>12</v>
      </c>
    </row>
    <row r="37" spans="1:33" s="685" customFormat="1" ht="15">
      <c r="A37" s="684">
        <v>23</v>
      </c>
      <c r="B37" s="1694"/>
      <c r="C37" s="1684"/>
      <c r="D37" s="1683"/>
      <c r="E37" s="1781">
        <v>29</v>
      </c>
      <c r="F37" s="1696"/>
      <c r="G37" s="1696"/>
      <c r="H37" s="1683"/>
      <c r="I37" s="1781">
        <v>18</v>
      </c>
      <c r="J37" s="1696"/>
      <c r="K37" s="1696"/>
      <c r="L37" s="1683"/>
      <c r="M37" s="1781">
        <v>29</v>
      </c>
      <c r="N37" s="1696"/>
      <c r="O37" s="1696"/>
      <c r="P37" s="1683"/>
      <c r="Q37" s="1781">
        <v>11</v>
      </c>
    </row>
    <row r="38" spans="1:33" s="685" customFormat="1" ht="15">
      <c r="A38" s="684" t="s">
        <v>19</v>
      </c>
      <c r="B38" s="1304"/>
      <c r="C38" s="1683"/>
      <c r="D38" s="1683"/>
      <c r="E38" s="1685">
        <f>SUM(E14:E37)</f>
        <v>805</v>
      </c>
      <c r="F38" s="1683"/>
      <c r="G38" s="1683"/>
      <c r="H38" s="1683"/>
      <c r="I38" s="1685">
        <f>SUM(I14:I37)</f>
        <v>513</v>
      </c>
      <c r="J38" s="1683"/>
      <c r="K38" s="1683"/>
      <c r="L38" s="1683"/>
      <c r="M38" s="1685">
        <f>SUM(M14:M37)</f>
        <v>682</v>
      </c>
      <c r="N38" s="1757"/>
      <c r="O38" s="1683"/>
      <c r="P38" s="1683"/>
      <c r="Q38" s="1685">
        <f>SUM(Q14:Q37)</f>
        <v>275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2">
    <tabColor rgb="FF92D050"/>
  </sheetPr>
  <dimension ref="A1:AG43"/>
  <sheetViews>
    <sheetView zoomScale="85" zoomScaleNormal="85" workbookViewId="0">
      <selection activeCell="T15" sqref="T15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213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208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 t="s">
        <v>376</v>
      </c>
      <c r="B8" s="1254" t="s">
        <v>377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214</v>
      </c>
      <c r="C10" s="2097"/>
      <c r="D10" s="2097"/>
      <c r="E10" s="2098"/>
      <c r="F10" s="3033" t="s">
        <v>215</v>
      </c>
      <c r="G10" s="2097"/>
      <c r="H10" s="2097"/>
      <c r="I10" s="2098"/>
      <c r="J10" s="3033" t="str">
        <f>B10</f>
        <v>ВЛ-10 кВ Центр</v>
      </c>
      <c r="K10" s="2097"/>
      <c r="L10" s="2097"/>
      <c r="M10" s="2098"/>
      <c r="N10" s="3033" t="str">
        <f>F10</f>
        <v>ВЛ-10 кВ Воинская часть</v>
      </c>
      <c r="O10" s="2097"/>
      <c r="P10" s="2097"/>
      <c r="Q10" s="2098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6000</v>
      </c>
      <c r="F11" s="3033" t="s">
        <v>14</v>
      </c>
      <c r="G11" s="2097"/>
      <c r="H11" s="678"/>
      <c r="I11" s="679">
        <v>4000</v>
      </c>
      <c r="J11" s="3033" t="s">
        <v>14</v>
      </c>
      <c r="K11" s="2097"/>
      <c r="L11" s="678"/>
      <c r="M11" s="679">
        <f>E11</f>
        <v>6000</v>
      </c>
      <c r="N11" s="3033" t="s">
        <v>14</v>
      </c>
      <c r="O11" s="2097"/>
      <c r="P11" s="678"/>
      <c r="Q11" s="679">
        <f>I11</f>
        <v>4000</v>
      </c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821"/>
      <c r="C14" s="1688"/>
      <c r="D14" s="1688"/>
      <c r="E14" s="1781">
        <v>133</v>
      </c>
      <c r="F14" s="1701"/>
      <c r="G14" s="788"/>
      <c r="H14" s="788"/>
      <c r="I14" s="1781">
        <v>359</v>
      </c>
      <c r="J14" s="1701"/>
      <c r="K14" s="788"/>
      <c r="L14" s="788"/>
      <c r="M14" s="1781">
        <v>23</v>
      </c>
      <c r="N14" s="1701"/>
      <c r="O14" s="788"/>
      <c r="P14" s="788"/>
      <c r="Q14" s="1781">
        <v>200</v>
      </c>
    </row>
    <row r="15" spans="1:33" s="1321" customFormat="1" ht="14.25">
      <c r="A15" s="1314">
        <v>1</v>
      </c>
      <c r="B15" s="821"/>
      <c r="C15" s="1319"/>
      <c r="D15" s="1688"/>
      <c r="E15" s="1781">
        <v>114</v>
      </c>
      <c r="F15" s="1700"/>
      <c r="G15" s="788"/>
      <c r="H15" s="1319"/>
      <c r="I15" s="1781">
        <v>302</v>
      </c>
      <c r="J15" s="1700"/>
      <c r="K15" s="1319"/>
      <c r="L15" s="1319"/>
      <c r="M15" s="1781">
        <v>23</v>
      </c>
      <c r="N15" s="1700"/>
      <c r="O15" s="1319"/>
      <c r="P15" s="1319"/>
      <c r="Q15" s="1781">
        <v>210</v>
      </c>
    </row>
    <row r="16" spans="1:33" s="681" customFormat="1" ht="14.25">
      <c r="A16" s="684">
        <v>2</v>
      </c>
      <c r="B16" s="821"/>
      <c r="C16" s="788"/>
      <c r="D16" s="1688"/>
      <c r="E16" s="1781">
        <v>107</v>
      </c>
      <c r="F16" s="1701"/>
      <c r="G16" s="788"/>
      <c r="H16" s="1319"/>
      <c r="I16" s="1781">
        <v>282</v>
      </c>
      <c r="J16" s="1700"/>
      <c r="K16" s="1319"/>
      <c r="L16" s="1319"/>
      <c r="M16" s="1781">
        <v>24</v>
      </c>
      <c r="N16" s="1700"/>
      <c r="O16" s="788"/>
      <c r="P16" s="788"/>
      <c r="Q16" s="1781">
        <v>211</v>
      </c>
    </row>
    <row r="17" spans="1:17" s="681" customFormat="1" ht="14.25">
      <c r="A17" s="684">
        <v>3</v>
      </c>
      <c r="B17" s="821"/>
      <c r="C17" s="788"/>
      <c r="D17" s="1688"/>
      <c r="E17" s="1781">
        <v>108</v>
      </c>
      <c r="F17" s="1701"/>
      <c r="G17" s="788"/>
      <c r="H17" s="1319"/>
      <c r="I17" s="1781">
        <v>276</v>
      </c>
      <c r="J17" s="1700"/>
      <c r="K17" s="1319"/>
      <c r="L17" s="1319"/>
      <c r="M17" s="1781">
        <v>25</v>
      </c>
      <c r="N17" s="1700"/>
      <c r="O17" s="788"/>
      <c r="P17" s="788"/>
      <c r="Q17" s="1781">
        <v>221</v>
      </c>
    </row>
    <row r="18" spans="1:17" s="681" customFormat="1" ht="14.25">
      <c r="A18" s="684">
        <v>4</v>
      </c>
      <c r="B18" s="821"/>
      <c r="C18" s="788"/>
      <c r="D18" s="1688"/>
      <c r="E18" s="1781">
        <v>102</v>
      </c>
      <c r="F18" s="1701"/>
      <c r="G18" s="788"/>
      <c r="H18" s="1319"/>
      <c r="I18" s="1781">
        <v>268</v>
      </c>
      <c r="J18" s="1700"/>
      <c r="K18" s="1319"/>
      <c r="L18" s="1319"/>
      <c r="M18" s="1781">
        <v>25</v>
      </c>
      <c r="N18" s="1700"/>
      <c r="O18" s="788"/>
      <c r="P18" s="788"/>
      <c r="Q18" s="1781">
        <v>220</v>
      </c>
    </row>
    <row r="19" spans="1:17" s="681" customFormat="1" ht="14.25">
      <c r="A19" s="684">
        <v>5</v>
      </c>
      <c r="B19" s="821"/>
      <c r="C19" s="788"/>
      <c r="D19" s="1688"/>
      <c r="E19" s="1781">
        <v>120</v>
      </c>
      <c r="F19" s="1701"/>
      <c r="G19" s="788"/>
      <c r="H19" s="1319"/>
      <c r="I19" s="1781">
        <v>296</v>
      </c>
      <c r="J19" s="1700"/>
      <c r="K19" s="1319"/>
      <c r="L19" s="1319"/>
      <c r="M19" s="1781">
        <v>25</v>
      </c>
      <c r="N19" s="1700"/>
      <c r="O19" s="788"/>
      <c r="P19" s="788"/>
      <c r="Q19" s="1781">
        <v>217</v>
      </c>
    </row>
    <row r="20" spans="1:17" s="681" customFormat="1" ht="14.25">
      <c r="A20" s="684">
        <v>6</v>
      </c>
      <c r="B20" s="821"/>
      <c r="C20" s="788"/>
      <c r="D20" s="1688"/>
      <c r="E20" s="1781">
        <v>165</v>
      </c>
      <c r="F20" s="1701"/>
      <c r="G20" s="788"/>
      <c r="H20" s="1319"/>
      <c r="I20" s="1781">
        <v>399</v>
      </c>
      <c r="J20" s="1700"/>
      <c r="K20" s="1319"/>
      <c r="L20" s="1319"/>
      <c r="M20" s="1781">
        <v>27</v>
      </c>
      <c r="N20" s="1700"/>
      <c r="O20" s="788"/>
      <c r="P20" s="788"/>
      <c r="Q20" s="1781">
        <v>207</v>
      </c>
    </row>
    <row r="21" spans="1:17" s="681" customFormat="1" ht="14.25">
      <c r="A21" s="684">
        <v>7</v>
      </c>
      <c r="B21" s="821"/>
      <c r="C21" s="788"/>
      <c r="D21" s="1688"/>
      <c r="E21" s="1781">
        <v>194</v>
      </c>
      <c r="F21" s="1701"/>
      <c r="G21" s="788"/>
      <c r="H21" s="1319"/>
      <c r="I21" s="1781">
        <v>509</v>
      </c>
      <c r="J21" s="1700"/>
      <c r="K21" s="1319"/>
      <c r="L21" s="1319"/>
      <c r="M21" s="1781">
        <v>27</v>
      </c>
      <c r="N21" s="1700"/>
      <c r="O21" s="788"/>
      <c r="P21" s="788"/>
      <c r="Q21" s="1781">
        <v>202</v>
      </c>
    </row>
    <row r="22" spans="1:17" s="681" customFormat="1" ht="14.25">
      <c r="A22" s="684">
        <v>8</v>
      </c>
      <c r="B22" s="821"/>
      <c r="C22" s="788"/>
      <c r="D22" s="1688"/>
      <c r="E22" s="1781">
        <v>226</v>
      </c>
      <c r="F22" s="1701"/>
      <c r="G22" s="788"/>
      <c r="H22" s="1319"/>
      <c r="I22" s="1781">
        <v>542</v>
      </c>
      <c r="J22" s="1700"/>
      <c r="K22" s="1319"/>
      <c r="L22" s="1319"/>
      <c r="M22" s="1781">
        <v>30</v>
      </c>
      <c r="N22" s="1700"/>
      <c r="O22" s="788"/>
      <c r="P22" s="788"/>
      <c r="Q22" s="1781">
        <v>194</v>
      </c>
    </row>
    <row r="23" spans="1:17" s="681" customFormat="1" ht="14.25">
      <c r="A23" s="684">
        <v>9</v>
      </c>
      <c r="B23" s="821"/>
      <c r="C23" s="788"/>
      <c r="D23" s="1688"/>
      <c r="E23" s="1781">
        <v>211</v>
      </c>
      <c r="F23" s="1701"/>
      <c r="G23" s="788"/>
      <c r="H23" s="1319"/>
      <c r="I23" s="1781">
        <v>567</v>
      </c>
      <c r="J23" s="1700"/>
      <c r="K23" s="1319"/>
      <c r="L23" s="1319"/>
      <c r="M23" s="1781">
        <v>28</v>
      </c>
      <c r="N23" s="1700"/>
      <c r="O23" s="788"/>
      <c r="P23" s="788"/>
      <c r="Q23" s="1781">
        <v>222</v>
      </c>
    </row>
    <row r="24" spans="1:17" s="681" customFormat="1" ht="14.25">
      <c r="A24" s="684">
        <v>10</v>
      </c>
      <c r="B24" s="821"/>
      <c r="C24" s="788"/>
      <c r="D24" s="1688"/>
      <c r="E24" s="1781">
        <v>237</v>
      </c>
      <c r="F24" s="1701"/>
      <c r="G24" s="788"/>
      <c r="H24" s="1319"/>
      <c r="I24" s="1781">
        <v>536</v>
      </c>
      <c r="J24" s="1700"/>
      <c r="K24" s="1319"/>
      <c r="L24" s="1319"/>
      <c r="M24" s="1781">
        <v>28</v>
      </c>
      <c r="N24" s="1700"/>
      <c r="O24" s="788"/>
      <c r="P24" s="788"/>
      <c r="Q24" s="1781">
        <v>196</v>
      </c>
    </row>
    <row r="25" spans="1:17" s="681" customFormat="1" ht="14.25">
      <c r="A25" s="684">
        <v>11</v>
      </c>
      <c r="B25" s="821"/>
      <c r="C25" s="788"/>
      <c r="D25" s="1688"/>
      <c r="E25" s="1781">
        <v>231</v>
      </c>
      <c r="F25" s="1701"/>
      <c r="G25" s="788"/>
      <c r="H25" s="1319"/>
      <c r="I25" s="1781">
        <v>524</v>
      </c>
      <c r="J25" s="1700"/>
      <c r="K25" s="1319"/>
      <c r="L25" s="1319"/>
      <c r="M25" s="1781">
        <v>28</v>
      </c>
      <c r="N25" s="1700"/>
      <c r="O25" s="788"/>
      <c r="P25" s="788"/>
      <c r="Q25" s="1781">
        <v>193</v>
      </c>
    </row>
    <row r="26" spans="1:17" s="681" customFormat="1" ht="14.25">
      <c r="A26" s="684">
        <v>12</v>
      </c>
      <c r="B26" s="821"/>
      <c r="C26" s="788"/>
      <c r="D26" s="1688"/>
      <c r="E26" s="1781">
        <v>246</v>
      </c>
      <c r="F26" s="1701"/>
      <c r="G26" s="788"/>
      <c r="H26" s="1319"/>
      <c r="I26" s="1781">
        <v>499</v>
      </c>
      <c r="J26" s="1700"/>
      <c r="K26" s="1319"/>
      <c r="L26" s="1319"/>
      <c r="M26" s="1781">
        <v>36</v>
      </c>
      <c r="N26" s="1700"/>
      <c r="O26" s="788"/>
      <c r="P26" s="788"/>
      <c r="Q26" s="1781">
        <v>219</v>
      </c>
    </row>
    <row r="27" spans="1:17" s="681" customFormat="1" ht="14.25">
      <c r="A27" s="684">
        <v>13</v>
      </c>
      <c r="B27" s="821"/>
      <c r="C27" s="788"/>
      <c r="D27" s="1688"/>
      <c r="E27" s="1781">
        <v>238</v>
      </c>
      <c r="F27" s="1701"/>
      <c r="G27" s="788"/>
      <c r="H27" s="1319"/>
      <c r="I27" s="1781">
        <v>478</v>
      </c>
      <c r="J27" s="1700"/>
      <c r="K27" s="1319"/>
      <c r="L27" s="1319"/>
      <c r="M27" s="1781">
        <v>31</v>
      </c>
      <c r="N27" s="1700"/>
      <c r="O27" s="788"/>
      <c r="P27" s="788"/>
      <c r="Q27" s="1781">
        <v>220</v>
      </c>
    </row>
    <row r="28" spans="1:17" s="681" customFormat="1" ht="14.25">
      <c r="A28" s="684">
        <v>14</v>
      </c>
      <c r="B28" s="821"/>
      <c r="C28" s="788"/>
      <c r="D28" s="1688"/>
      <c r="E28" s="1781">
        <v>226</v>
      </c>
      <c r="F28" s="1701"/>
      <c r="G28" s="788"/>
      <c r="H28" s="1319"/>
      <c r="I28" s="1781">
        <v>463</v>
      </c>
      <c r="J28" s="1700"/>
      <c r="K28" s="1319"/>
      <c r="L28" s="1319"/>
      <c r="M28" s="1781">
        <v>29</v>
      </c>
      <c r="N28" s="1700"/>
      <c r="O28" s="788"/>
      <c r="P28" s="788"/>
      <c r="Q28" s="1781">
        <v>220</v>
      </c>
    </row>
    <row r="29" spans="1:17" s="681" customFormat="1" ht="14.25">
      <c r="A29" s="684">
        <v>15</v>
      </c>
      <c r="B29" s="821"/>
      <c r="C29" s="788"/>
      <c r="D29" s="1688"/>
      <c r="E29" s="1781">
        <v>214</v>
      </c>
      <c r="F29" s="1701"/>
      <c r="G29" s="788"/>
      <c r="H29" s="1319"/>
      <c r="I29" s="1781">
        <v>451</v>
      </c>
      <c r="J29" s="1700"/>
      <c r="K29" s="1319"/>
      <c r="L29" s="1319"/>
      <c r="M29" s="1781">
        <v>28</v>
      </c>
      <c r="N29" s="1700"/>
      <c r="O29" s="788"/>
      <c r="P29" s="788"/>
      <c r="Q29" s="1781">
        <v>205</v>
      </c>
    </row>
    <row r="30" spans="1:17" s="681" customFormat="1" ht="14.25">
      <c r="A30" s="684">
        <v>16</v>
      </c>
      <c r="B30" s="821"/>
      <c r="C30" s="788"/>
      <c r="D30" s="1688"/>
      <c r="E30" s="1781">
        <v>225</v>
      </c>
      <c r="F30" s="1701"/>
      <c r="G30" s="788"/>
      <c r="H30" s="1319"/>
      <c r="I30" s="1781">
        <v>450</v>
      </c>
      <c r="J30" s="1700"/>
      <c r="K30" s="1319"/>
      <c r="L30" s="1319"/>
      <c r="M30" s="1781">
        <v>29</v>
      </c>
      <c r="N30" s="1700"/>
      <c r="O30" s="788"/>
      <c r="P30" s="788"/>
      <c r="Q30" s="1781">
        <v>200</v>
      </c>
    </row>
    <row r="31" spans="1:17" s="685" customFormat="1" ht="14.25">
      <c r="A31" s="684">
        <v>17</v>
      </c>
      <c r="B31" s="821"/>
      <c r="C31" s="788"/>
      <c r="D31" s="1688"/>
      <c r="E31" s="1781">
        <v>229</v>
      </c>
      <c r="F31" s="1701"/>
      <c r="G31" s="788"/>
      <c r="H31" s="1319"/>
      <c r="I31" s="1781">
        <v>495</v>
      </c>
      <c r="J31" s="1700"/>
      <c r="K31" s="1319"/>
      <c r="L31" s="1319"/>
      <c r="M31" s="1781">
        <v>28</v>
      </c>
      <c r="N31" s="1700"/>
      <c r="O31" s="788"/>
      <c r="P31" s="788"/>
      <c r="Q31" s="1781">
        <v>210</v>
      </c>
    </row>
    <row r="32" spans="1:17" s="685" customFormat="1" ht="14.25">
      <c r="A32" s="684">
        <v>18</v>
      </c>
      <c r="B32" s="821"/>
      <c r="C32" s="788"/>
      <c r="D32" s="1688"/>
      <c r="E32" s="1781">
        <v>222</v>
      </c>
      <c r="F32" s="1701"/>
      <c r="G32" s="788"/>
      <c r="H32" s="1319"/>
      <c r="I32" s="1781">
        <v>497</v>
      </c>
      <c r="J32" s="1700"/>
      <c r="K32" s="1319"/>
      <c r="L32" s="1319"/>
      <c r="M32" s="1781">
        <v>32</v>
      </c>
      <c r="N32" s="1700"/>
      <c r="O32" s="788"/>
      <c r="P32" s="788"/>
      <c r="Q32" s="1781">
        <v>203</v>
      </c>
    </row>
    <row r="33" spans="1:33" s="685" customFormat="1" ht="14.25">
      <c r="A33" s="684">
        <v>19</v>
      </c>
      <c r="B33" s="821"/>
      <c r="C33" s="788"/>
      <c r="D33" s="1688"/>
      <c r="E33" s="1781">
        <v>218</v>
      </c>
      <c r="F33" s="1701"/>
      <c r="G33" s="788"/>
      <c r="H33" s="1319"/>
      <c r="I33" s="1781">
        <v>485</v>
      </c>
      <c r="J33" s="1700"/>
      <c r="K33" s="1319"/>
      <c r="L33" s="1319"/>
      <c r="M33" s="1781">
        <v>33</v>
      </c>
      <c r="N33" s="1700"/>
      <c r="O33" s="788"/>
      <c r="P33" s="788"/>
      <c r="Q33" s="1781">
        <v>208</v>
      </c>
    </row>
    <row r="34" spans="1:33" s="685" customFormat="1" ht="14.25">
      <c r="A34" s="684">
        <v>20</v>
      </c>
      <c r="B34" s="821"/>
      <c r="C34" s="788"/>
      <c r="D34" s="1688"/>
      <c r="E34" s="1781">
        <v>212</v>
      </c>
      <c r="F34" s="1701"/>
      <c r="G34" s="788"/>
      <c r="H34" s="1319"/>
      <c r="I34" s="1781">
        <v>522</v>
      </c>
      <c r="J34" s="1700"/>
      <c r="K34" s="1319"/>
      <c r="L34" s="1319"/>
      <c r="M34" s="1781">
        <v>32</v>
      </c>
      <c r="N34" s="1700"/>
      <c r="O34" s="788"/>
      <c r="P34" s="788"/>
      <c r="Q34" s="1781">
        <v>227</v>
      </c>
    </row>
    <row r="35" spans="1:33" s="685" customFormat="1" ht="14.25">
      <c r="A35" s="684">
        <v>21</v>
      </c>
      <c r="B35" s="821"/>
      <c r="C35" s="788"/>
      <c r="D35" s="1688"/>
      <c r="E35" s="1781">
        <v>204</v>
      </c>
      <c r="F35" s="1701"/>
      <c r="G35" s="788"/>
      <c r="H35" s="1319"/>
      <c r="I35" s="1781">
        <v>569</v>
      </c>
      <c r="J35" s="1700"/>
      <c r="K35" s="1319"/>
      <c r="L35" s="1319"/>
      <c r="M35" s="1781">
        <v>26</v>
      </c>
      <c r="N35" s="1700"/>
      <c r="O35" s="788"/>
      <c r="P35" s="788"/>
      <c r="Q35" s="1781">
        <v>209</v>
      </c>
    </row>
    <row r="36" spans="1:33" s="685" customFormat="1" ht="14.25">
      <c r="A36" s="684">
        <v>22</v>
      </c>
      <c r="B36" s="821"/>
      <c r="C36" s="788"/>
      <c r="D36" s="1688"/>
      <c r="E36" s="1781">
        <v>183</v>
      </c>
      <c r="F36" s="1701"/>
      <c r="G36" s="788"/>
      <c r="H36" s="1319"/>
      <c r="I36" s="1781">
        <v>560</v>
      </c>
      <c r="J36" s="1700"/>
      <c r="K36" s="1319"/>
      <c r="L36" s="1319"/>
      <c r="M36" s="1781">
        <v>27</v>
      </c>
      <c r="N36" s="1700"/>
      <c r="O36" s="788"/>
      <c r="P36" s="788"/>
      <c r="Q36" s="1781">
        <v>214</v>
      </c>
    </row>
    <row r="37" spans="1:33" s="685" customFormat="1" ht="14.25">
      <c r="A37" s="684">
        <v>23</v>
      </c>
      <c r="B37" s="1694"/>
      <c r="C37" s="788"/>
      <c r="D37" s="788"/>
      <c r="E37" s="1781">
        <v>165</v>
      </c>
      <c r="F37" s="1701"/>
      <c r="G37" s="1319"/>
      <c r="H37" s="1319"/>
      <c r="I37" s="1781">
        <v>476</v>
      </c>
      <c r="J37" s="1700"/>
      <c r="K37" s="1319"/>
      <c r="L37" s="1319"/>
      <c r="M37" s="1781">
        <v>25</v>
      </c>
      <c r="N37" s="1700"/>
      <c r="O37" s="788"/>
      <c r="P37" s="788"/>
      <c r="Q37" s="1781">
        <v>204</v>
      </c>
    </row>
    <row r="38" spans="1:33" s="685" customFormat="1" ht="15">
      <c r="A38" s="684" t="s">
        <v>19</v>
      </c>
      <c r="B38" s="1304"/>
      <c r="C38" s="788"/>
      <c r="D38" s="788"/>
      <c r="E38" s="1697">
        <f>SUM(E14:E37)</f>
        <v>4530</v>
      </c>
      <c r="F38" s="1703"/>
      <c r="G38" s="1703"/>
      <c r="H38" s="1703"/>
      <c r="I38" s="1697">
        <f>SUM(I14:I37)</f>
        <v>10805</v>
      </c>
      <c r="J38" s="1703"/>
      <c r="K38" s="1703"/>
      <c r="L38" s="1703"/>
      <c r="M38" s="1697">
        <f>SUM(M14:M37)</f>
        <v>669</v>
      </c>
      <c r="N38" s="1703"/>
      <c r="O38" s="1703"/>
      <c r="P38" s="1703"/>
      <c r="Q38" s="1697">
        <f>SUM(Q14:Q37)</f>
        <v>5032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3">
    <tabColor rgb="FF92D050"/>
  </sheetPr>
  <dimension ref="A1:AG46"/>
  <sheetViews>
    <sheetView zoomScale="85" zoomScaleNormal="85" workbookViewId="0">
      <selection activeCell="Y44" sqref="Y44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213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208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 t="s">
        <v>378</v>
      </c>
      <c r="B8" s="1254" t="s">
        <v>379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216</v>
      </c>
      <c r="C10" s="2097"/>
      <c r="D10" s="2097"/>
      <c r="E10" s="2098"/>
      <c r="F10" s="3033" t="s">
        <v>289</v>
      </c>
      <c r="G10" s="2097"/>
      <c r="H10" s="2097"/>
      <c r="I10" s="2098"/>
      <c r="J10" s="3033" t="str">
        <f>B10</f>
        <v>ВЛ-10 кВ Шестово</v>
      </c>
      <c r="K10" s="2097"/>
      <c r="L10" s="2097"/>
      <c r="M10" s="2098"/>
      <c r="N10" s="3033" t="str">
        <f>F10</f>
        <v>ф.1 Город</v>
      </c>
      <c r="O10" s="2964"/>
      <c r="P10" s="2964"/>
      <c r="Q10" s="2965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4000</v>
      </c>
      <c r="F11" s="3033" t="s">
        <v>14</v>
      </c>
      <c r="G11" s="2097"/>
      <c r="H11" s="678"/>
      <c r="I11" s="679"/>
      <c r="J11" s="3033" t="s">
        <v>14</v>
      </c>
      <c r="K11" s="2097"/>
      <c r="L11" s="678"/>
      <c r="M11" s="679">
        <f>E11</f>
        <v>4000</v>
      </c>
      <c r="N11" s="3033" t="s">
        <v>14</v>
      </c>
      <c r="O11" s="2097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2020">
        <v>4</v>
      </c>
      <c r="F13" s="2020">
        <v>5</v>
      </c>
      <c r="G13" s="2020">
        <v>6</v>
      </c>
      <c r="H13" s="2020"/>
      <c r="I13" s="2020">
        <v>7</v>
      </c>
      <c r="J13" s="2020">
        <v>8</v>
      </c>
      <c r="K13" s="2020">
        <v>9</v>
      </c>
      <c r="L13" s="2020"/>
      <c r="M13" s="2020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821"/>
      <c r="C14" s="788"/>
      <c r="D14" s="1304"/>
      <c r="E14" s="1781">
        <v>273</v>
      </c>
      <c r="F14" s="1701"/>
      <c r="G14" s="788"/>
      <c r="H14" s="788"/>
      <c r="I14" s="2023">
        <v>469</v>
      </c>
      <c r="J14" s="1701"/>
      <c r="K14" s="788"/>
      <c r="L14" s="788"/>
      <c r="M14" s="1781">
        <v>111</v>
      </c>
      <c r="N14" s="2019"/>
      <c r="O14" s="1688"/>
      <c r="P14" s="1688"/>
      <c r="Q14" s="1305">
        <v>229</v>
      </c>
    </row>
    <row r="15" spans="1:33" s="1321" customFormat="1" ht="15">
      <c r="A15" s="1314">
        <v>1</v>
      </c>
      <c r="B15" s="821"/>
      <c r="C15" s="1319"/>
      <c r="D15" s="1304"/>
      <c r="E15" s="1781">
        <v>203</v>
      </c>
      <c r="F15" s="1696"/>
      <c r="G15" s="788"/>
      <c r="H15" s="1683"/>
      <c r="I15" s="2023">
        <v>417</v>
      </c>
      <c r="J15" s="1696"/>
      <c r="K15" s="1683"/>
      <c r="L15" s="1683"/>
      <c r="M15" s="1781">
        <v>113</v>
      </c>
      <c r="N15" s="1756"/>
      <c r="O15" s="1683"/>
      <c r="P15" s="1683"/>
      <c r="Q15" s="1912">
        <v>246</v>
      </c>
    </row>
    <row r="16" spans="1:33" s="681" customFormat="1" ht="15">
      <c r="A16" s="684">
        <v>2</v>
      </c>
      <c r="B16" s="821"/>
      <c r="C16" s="788"/>
      <c r="D16" s="1304"/>
      <c r="E16" s="1781">
        <v>177</v>
      </c>
      <c r="F16" s="1696"/>
      <c r="G16" s="788"/>
      <c r="H16" s="1683"/>
      <c r="I16" s="2023">
        <v>396</v>
      </c>
      <c r="J16" s="1696"/>
      <c r="K16" s="1683"/>
      <c r="L16" s="1683"/>
      <c r="M16" s="1781">
        <v>112</v>
      </c>
      <c r="N16" s="1756"/>
      <c r="O16" s="1683"/>
      <c r="P16" s="1683"/>
      <c r="Q16" s="1912">
        <v>246</v>
      </c>
    </row>
    <row r="17" spans="1:17" s="681" customFormat="1" ht="15">
      <c r="A17" s="684">
        <v>3</v>
      </c>
      <c r="B17" s="821"/>
      <c r="C17" s="788"/>
      <c r="D17" s="1304"/>
      <c r="E17" s="1781">
        <v>168</v>
      </c>
      <c r="F17" s="1696"/>
      <c r="G17" s="788"/>
      <c r="H17" s="1683"/>
      <c r="I17" s="2023">
        <v>381</v>
      </c>
      <c r="J17" s="1696"/>
      <c r="K17" s="1683"/>
      <c r="L17" s="1683"/>
      <c r="M17" s="1781">
        <v>114</v>
      </c>
      <c r="N17" s="1756"/>
      <c r="O17" s="1683"/>
      <c r="P17" s="1683"/>
      <c r="Q17" s="1912">
        <v>258</v>
      </c>
    </row>
    <row r="18" spans="1:17" s="681" customFormat="1" ht="15">
      <c r="A18" s="684">
        <v>4</v>
      </c>
      <c r="B18" s="821"/>
      <c r="C18" s="788"/>
      <c r="D18" s="1304"/>
      <c r="E18" s="1781">
        <v>165</v>
      </c>
      <c r="F18" s="1696"/>
      <c r="G18" s="788"/>
      <c r="H18" s="1683"/>
      <c r="I18" s="2023">
        <v>391</v>
      </c>
      <c r="J18" s="1696"/>
      <c r="K18" s="1683"/>
      <c r="L18" s="1683"/>
      <c r="M18" s="1781">
        <v>115</v>
      </c>
      <c r="N18" s="1756"/>
      <c r="O18" s="1683"/>
      <c r="P18" s="1683"/>
      <c r="Q18" s="1912">
        <v>258</v>
      </c>
    </row>
    <row r="19" spans="1:17" s="681" customFormat="1" ht="15">
      <c r="A19" s="684">
        <v>5</v>
      </c>
      <c r="B19" s="821"/>
      <c r="C19" s="788"/>
      <c r="D19" s="1304"/>
      <c r="E19" s="1781">
        <v>218</v>
      </c>
      <c r="F19" s="1696"/>
      <c r="G19" s="788"/>
      <c r="H19" s="1683"/>
      <c r="I19" s="2023">
        <v>426</v>
      </c>
      <c r="J19" s="1696"/>
      <c r="K19" s="1683"/>
      <c r="L19" s="1683"/>
      <c r="M19" s="1781">
        <v>115</v>
      </c>
      <c r="N19" s="1756"/>
      <c r="O19" s="1683"/>
      <c r="P19" s="1683"/>
      <c r="Q19" s="1912">
        <v>258</v>
      </c>
    </row>
    <row r="20" spans="1:17" s="681" customFormat="1" ht="15">
      <c r="A20" s="684">
        <v>6</v>
      </c>
      <c r="B20" s="821"/>
      <c r="C20" s="788"/>
      <c r="D20" s="1304"/>
      <c r="E20" s="1781">
        <v>275</v>
      </c>
      <c r="F20" s="1696"/>
      <c r="G20" s="788"/>
      <c r="H20" s="1683"/>
      <c r="I20" s="2023">
        <v>537</v>
      </c>
      <c r="J20" s="1696"/>
      <c r="K20" s="1683"/>
      <c r="L20" s="1683"/>
      <c r="M20" s="1781">
        <v>114</v>
      </c>
      <c r="N20" s="1756"/>
      <c r="O20" s="1683"/>
      <c r="P20" s="1683"/>
      <c r="Q20" s="1912">
        <v>236</v>
      </c>
    </row>
    <row r="21" spans="1:17" s="681" customFormat="1" ht="15">
      <c r="A21" s="684">
        <v>7</v>
      </c>
      <c r="B21" s="821"/>
      <c r="C21" s="788"/>
      <c r="D21" s="1304"/>
      <c r="E21" s="1781">
        <v>356</v>
      </c>
      <c r="F21" s="1696"/>
      <c r="G21" s="788"/>
      <c r="H21" s="1683"/>
      <c r="I21" s="2023">
        <v>678</v>
      </c>
      <c r="J21" s="1696"/>
      <c r="K21" s="1683"/>
      <c r="L21" s="1683"/>
      <c r="M21" s="1781">
        <v>116</v>
      </c>
      <c r="N21" s="1756"/>
      <c r="O21" s="1683"/>
      <c r="P21" s="1683"/>
      <c r="Q21" s="1912">
        <v>226</v>
      </c>
    </row>
    <row r="22" spans="1:17" s="681" customFormat="1" ht="15">
      <c r="A22" s="684">
        <v>8</v>
      </c>
      <c r="B22" s="821"/>
      <c r="C22" s="788"/>
      <c r="D22" s="1304"/>
      <c r="E22" s="1781">
        <v>380</v>
      </c>
      <c r="F22" s="1696"/>
      <c r="G22" s="788"/>
      <c r="H22" s="1683"/>
      <c r="I22" s="2023">
        <v>786</v>
      </c>
      <c r="J22" s="1696"/>
      <c r="K22" s="1683"/>
      <c r="L22" s="1683"/>
      <c r="M22" s="1781">
        <v>116</v>
      </c>
      <c r="N22" s="1756"/>
      <c r="O22" s="1683"/>
      <c r="P22" s="1683"/>
      <c r="Q22" s="1912">
        <v>219</v>
      </c>
    </row>
    <row r="23" spans="1:17" s="681" customFormat="1" ht="15">
      <c r="A23" s="684">
        <v>9</v>
      </c>
      <c r="B23" s="821"/>
      <c r="C23" s="788"/>
      <c r="D23" s="1304"/>
      <c r="E23" s="1781">
        <v>360</v>
      </c>
      <c r="F23" s="1696"/>
      <c r="G23" s="788"/>
      <c r="H23" s="1683"/>
      <c r="I23" s="2023">
        <v>804</v>
      </c>
      <c r="J23" s="1696"/>
      <c r="K23" s="1683"/>
      <c r="L23" s="1683"/>
      <c r="M23" s="1781">
        <v>122</v>
      </c>
      <c r="N23" s="1756"/>
      <c r="O23" s="1683"/>
      <c r="P23" s="1683"/>
      <c r="Q23" s="1912">
        <v>221</v>
      </c>
    </row>
    <row r="24" spans="1:17" s="681" customFormat="1" ht="15">
      <c r="A24" s="684">
        <v>10</v>
      </c>
      <c r="B24" s="821"/>
      <c r="C24" s="788"/>
      <c r="D24" s="1304"/>
      <c r="E24" s="1781">
        <v>404</v>
      </c>
      <c r="F24" s="1696"/>
      <c r="G24" s="788"/>
      <c r="H24" s="1683"/>
      <c r="I24" s="2023">
        <v>836</v>
      </c>
      <c r="J24" s="1696"/>
      <c r="K24" s="1683"/>
      <c r="L24" s="1683"/>
      <c r="M24" s="1781">
        <v>126</v>
      </c>
      <c r="N24" s="1756"/>
      <c r="O24" s="1683"/>
      <c r="P24" s="1683"/>
      <c r="Q24" s="1912">
        <v>220</v>
      </c>
    </row>
    <row r="25" spans="1:17" s="681" customFormat="1" ht="15">
      <c r="A25" s="684">
        <v>11</v>
      </c>
      <c r="B25" s="821"/>
      <c r="C25" s="788"/>
      <c r="D25" s="1304"/>
      <c r="E25" s="1781">
        <v>412</v>
      </c>
      <c r="F25" s="1696"/>
      <c r="G25" s="788"/>
      <c r="H25" s="1683"/>
      <c r="I25" s="2023">
        <v>861</v>
      </c>
      <c r="J25" s="1696"/>
      <c r="K25" s="1683"/>
      <c r="L25" s="1683"/>
      <c r="M25" s="1781">
        <v>128</v>
      </c>
      <c r="N25" s="1756"/>
      <c r="O25" s="1683"/>
      <c r="P25" s="1683"/>
      <c r="Q25" s="1912">
        <v>225</v>
      </c>
    </row>
    <row r="26" spans="1:17" s="681" customFormat="1" ht="15">
      <c r="A26" s="684">
        <v>12</v>
      </c>
      <c r="B26" s="821"/>
      <c r="C26" s="788"/>
      <c r="D26" s="1304"/>
      <c r="E26" s="1781">
        <v>407</v>
      </c>
      <c r="F26" s="1696"/>
      <c r="G26" s="788"/>
      <c r="H26" s="1683"/>
      <c r="I26" s="2023">
        <v>893</v>
      </c>
      <c r="J26" s="1696"/>
      <c r="K26" s="1683"/>
      <c r="L26" s="1683"/>
      <c r="M26" s="1781">
        <v>128</v>
      </c>
      <c r="N26" s="1756"/>
      <c r="O26" s="1683"/>
      <c r="P26" s="1683"/>
      <c r="Q26" s="1912">
        <v>260</v>
      </c>
    </row>
    <row r="27" spans="1:17" s="681" customFormat="1" ht="15">
      <c r="A27" s="684">
        <v>13</v>
      </c>
      <c r="B27" s="821"/>
      <c r="C27" s="788"/>
      <c r="D27" s="1304"/>
      <c r="E27" s="1781">
        <v>396</v>
      </c>
      <c r="F27" s="1696"/>
      <c r="G27" s="788"/>
      <c r="H27" s="1683"/>
      <c r="I27" s="2023">
        <v>832</v>
      </c>
      <c r="J27" s="1696"/>
      <c r="K27" s="1683"/>
      <c r="L27" s="1683"/>
      <c r="M27" s="1781">
        <v>128</v>
      </c>
      <c r="N27" s="1756"/>
      <c r="O27" s="1683"/>
      <c r="P27" s="1683"/>
      <c r="Q27" s="1912">
        <v>241</v>
      </c>
    </row>
    <row r="28" spans="1:17" s="681" customFormat="1" ht="15">
      <c r="A28" s="684">
        <v>14</v>
      </c>
      <c r="B28" s="821"/>
      <c r="C28" s="788"/>
      <c r="D28" s="1304"/>
      <c r="E28" s="1781">
        <v>354</v>
      </c>
      <c r="F28" s="1696"/>
      <c r="G28" s="788"/>
      <c r="H28" s="1683"/>
      <c r="I28" s="2023">
        <v>823</v>
      </c>
      <c r="J28" s="1696"/>
      <c r="K28" s="1683"/>
      <c r="L28" s="1683"/>
      <c r="M28" s="1781">
        <v>124</v>
      </c>
      <c r="N28" s="1756"/>
      <c r="O28" s="1683"/>
      <c r="P28" s="1683"/>
      <c r="Q28" s="1912">
        <v>233</v>
      </c>
    </row>
    <row r="29" spans="1:17" s="681" customFormat="1" ht="15">
      <c r="A29" s="684">
        <v>15</v>
      </c>
      <c r="B29" s="821"/>
      <c r="C29" s="788"/>
      <c r="D29" s="1304"/>
      <c r="E29" s="1781">
        <v>362</v>
      </c>
      <c r="F29" s="1696"/>
      <c r="G29" s="788"/>
      <c r="H29" s="1683"/>
      <c r="I29" s="2023">
        <v>823</v>
      </c>
      <c r="J29" s="1696"/>
      <c r="K29" s="1683"/>
      <c r="L29" s="1683"/>
      <c r="M29" s="1781">
        <v>118</v>
      </c>
      <c r="N29" s="1756"/>
      <c r="O29" s="1683"/>
      <c r="P29" s="1683"/>
      <c r="Q29" s="1912">
        <v>232</v>
      </c>
    </row>
    <row r="30" spans="1:17" s="681" customFormat="1" ht="15">
      <c r="A30" s="684">
        <v>16</v>
      </c>
      <c r="B30" s="821"/>
      <c r="C30" s="788"/>
      <c r="D30" s="1304"/>
      <c r="E30" s="1781">
        <v>387</v>
      </c>
      <c r="F30" s="1696"/>
      <c r="G30" s="788"/>
      <c r="H30" s="1683"/>
      <c r="I30" s="2023">
        <v>810</v>
      </c>
      <c r="J30" s="1696"/>
      <c r="K30" s="1683"/>
      <c r="L30" s="1683"/>
      <c r="M30" s="1781">
        <v>119</v>
      </c>
      <c r="N30" s="1756"/>
      <c r="O30" s="1683"/>
      <c r="P30" s="1683"/>
      <c r="Q30" s="1912">
        <v>237</v>
      </c>
    </row>
    <row r="31" spans="1:17" s="685" customFormat="1" ht="15">
      <c r="A31" s="684">
        <v>17</v>
      </c>
      <c r="B31" s="821"/>
      <c r="C31" s="788"/>
      <c r="D31" s="1304"/>
      <c r="E31" s="1781">
        <v>410</v>
      </c>
      <c r="F31" s="1696"/>
      <c r="G31" s="788"/>
      <c r="H31" s="1683"/>
      <c r="I31" s="2023">
        <v>820</v>
      </c>
      <c r="J31" s="1696"/>
      <c r="K31" s="1683"/>
      <c r="L31" s="1683"/>
      <c r="M31" s="1781">
        <v>119</v>
      </c>
      <c r="N31" s="1756"/>
      <c r="O31" s="1683"/>
      <c r="P31" s="1683"/>
      <c r="Q31" s="1912">
        <v>239</v>
      </c>
    </row>
    <row r="32" spans="1:17" s="685" customFormat="1" ht="15">
      <c r="A32" s="684">
        <v>18</v>
      </c>
      <c r="B32" s="821"/>
      <c r="C32" s="788"/>
      <c r="D32" s="1304"/>
      <c r="E32" s="1781">
        <v>462</v>
      </c>
      <c r="F32" s="1696"/>
      <c r="G32" s="788"/>
      <c r="H32" s="1683"/>
      <c r="I32" s="2023">
        <v>790</v>
      </c>
      <c r="J32" s="1696"/>
      <c r="K32" s="1683"/>
      <c r="L32" s="1683"/>
      <c r="M32" s="1781">
        <v>123</v>
      </c>
      <c r="N32" s="1756"/>
      <c r="O32" s="1683"/>
      <c r="P32" s="1683"/>
      <c r="Q32" s="1912">
        <v>240</v>
      </c>
    </row>
    <row r="33" spans="1:33" s="685" customFormat="1" ht="15">
      <c r="A33" s="684">
        <v>19</v>
      </c>
      <c r="B33" s="821"/>
      <c r="C33" s="788"/>
      <c r="D33" s="1304"/>
      <c r="E33" s="1781">
        <v>437</v>
      </c>
      <c r="F33" s="1696"/>
      <c r="G33" s="788"/>
      <c r="H33" s="1683"/>
      <c r="I33" s="2023">
        <v>784</v>
      </c>
      <c r="J33" s="1696"/>
      <c r="K33" s="1683"/>
      <c r="L33" s="1683"/>
      <c r="M33" s="1781">
        <v>127</v>
      </c>
      <c r="N33" s="1756"/>
      <c r="O33" s="1683"/>
      <c r="P33" s="1683"/>
      <c r="Q33" s="1912">
        <v>250</v>
      </c>
    </row>
    <row r="34" spans="1:33" s="685" customFormat="1" ht="15">
      <c r="A34" s="684">
        <v>20</v>
      </c>
      <c r="B34" s="821"/>
      <c r="C34" s="788"/>
      <c r="D34" s="1304"/>
      <c r="E34" s="1781">
        <v>440</v>
      </c>
      <c r="F34" s="1696"/>
      <c r="G34" s="788"/>
      <c r="H34" s="1683"/>
      <c r="I34" s="2023">
        <v>771</v>
      </c>
      <c r="J34" s="1696"/>
      <c r="K34" s="1683"/>
      <c r="L34" s="1683"/>
      <c r="M34" s="1781">
        <v>126</v>
      </c>
      <c r="N34" s="1756"/>
      <c r="O34" s="1683"/>
      <c r="P34" s="1683"/>
      <c r="Q34" s="1912">
        <v>261</v>
      </c>
    </row>
    <row r="35" spans="1:33" s="685" customFormat="1" ht="15">
      <c r="A35" s="684">
        <v>21</v>
      </c>
      <c r="B35" s="821"/>
      <c r="C35" s="788"/>
      <c r="D35" s="1304"/>
      <c r="E35" s="1781">
        <v>422</v>
      </c>
      <c r="F35" s="1696"/>
      <c r="G35" s="788"/>
      <c r="H35" s="1683"/>
      <c r="I35" s="2023">
        <v>759</v>
      </c>
      <c r="J35" s="1696"/>
      <c r="K35" s="1683"/>
      <c r="L35" s="1683"/>
      <c r="M35" s="1781">
        <v>118</v>
      </c>
      <c r="N35" s="1756"/>
      <c r="O35" s="1683"/>
      <c r="P35" s="1683"/>
      <c r="Q35" s="1912">
        <v>234</v>
      </c>
    </row>
    <row r="36" spans="1:33" s="685" customFormat="1" ht="15">
      <c r="A36" s="684">
        <v>22</v>
      </c>
      <c r="B36" s="821"/>
      <c r="C36" s="788"/>
      <c r="D36" s="1304"/>
      <c r="E36" s="1781">
        <v>388</v>
      </c>
      <c r="F36" s="1696"/>
      <c r="G36" s="788"/>
      <c r="H36" s="1683"/>
      <c r="I36" s="2023">
        <v>701</v>
      </c>
      <c r="J36" s="1696"/>
      <c r="K36" s="1683"/>
      <c r="L36" s="1683"/>
      <c r="M36" s="1781">
        <v>118</v>
      </c>
      <c r="N36" s="1756"/>
      <c r="O36" s="1683"/>
      <c r="P36" s="1683"/>
      <c r="Q36" s="1912">
        <v>236</v>
      </c>
    </row>
    <row r="37" spans="1:33" s="685" customFormat="1" ht="15">
      <c r="A37" s="684">
        <v>23</v>
      </c>
      <c r="B37" s="821"/>
      <c r="C37" s="788"/>
      <c r="D37" s="1304"/>
      <c r="E37" s="1781">
        <v>317</v>
      </c>
      <c r="F37" s="1696"/>
      <c r="G37" s="1683"/>
      <c r="H37" s="1683"/>
      <c r="I37" s="2023">
        <v>583</v>
      </c>
      <c r="J37" s="1696"/>
      <c r="K37" s="1683"/>
      <c r="L37" s="1683"/>
      <c r="M37" s="1781">
        <v>113</v>
      </c>
      <c r="N37" s="1756"/>
      <c r="O37" s="1683"/>
      <c r="P37" s="1683"/>
      <c r="Q37" s="1912">
        <v>227</v>
      </c>
    </row>
    <row r="38" spans="1:33" s="685" customFormat="1" ht="15">
      <c r="A38" s="684" t="s">
        <v>19</v>
      </c>
      <c r="B38" s="788"/>
      <c r="C38" s="788"/>
      <c r="D38" s="788"/>
      <c r="E38" s="2021">
        <f>SUM(E14:E37)</f>
        <v>8173</v>
      </c>
      <c r="F38" s="2022"/>
      <c r="G38" s="2022"/>
      <c r="H38" s="2022"/>
      <c r="I38" s="2021">
        <f>SUM(I14:I37)</f>
        <v>16371</v>
      </c>
      <c r="J38" s="2022"/>
      <c r="K38" s="2022"/>
      <c r="L38" s="2022"/>
      <c r="M38" s="2021">
        <f>SUM(M14:M37)</f>
        <v>2863</v>
      </c>
      <c r="N38" s="1683"/>
      <c r="O38" s="1683"/>
      <c r="P38" s="1683"/>
      <c r="Q38" s="1685">
        <f>SUM(Q14:Q37)</f>
        <v>5732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AG46"/>
  <sheetViews>
    <sheetView topLeftCell="A7" zoomScale="85" zoomScaleNormal="85" workbookViewId="0">
      <selection activeCell="S21" sqref="S21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213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N2" s="1775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208</v>
      </c>
      <c r="M3" s="1066"/>
      <c r="N3" s="1067" t="s">
        <v>602</v>
      </c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 t="s">
        <v>378</v>
      </c>
      <c r="B8" s="1254" t="s">
        <v>379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537</v>
      </c>
      <c r="C10" s="2097"/>
      <c r="D10" s="2097"/>
      <c r="E10" s="2098"/>
      <c r="F10" s="3033"/>
      <c r="G10" s="2097"/>
      <c r="H10" s="2097"/>
      <c r="I10" s="2098"/>
      <c r="J10" s="3033" t="str">
        <f>B10</f>
        <v>ВЛ-10 кВ ф Стадион</v>
      </c>
      <c r="K10" s="2097"/>
      <c r="L10" s="2097"/>
      <c r="M10" s="2098"/>
      <c r="N10" s="3033">
        <f>F10</f>
        <v>0</v>
      </c>
      <c r="O10" s="2964"/>
      <c r="P10" s="2964"/>
      <c r="Q10" s="2965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4000</v>
      </c>
      <c r="F11" s="3033" t="s">
        <v>14</v>
      </c>
      <c r="G11" s="2097"/>
      <c r="H11" s="678"/>
      <c r="I11" s="679"/>
      <c r="J11" s="3033" t="s">
        <v>14</v>
      </c>
      <c r="K11" s="2097"/>
      <c r="L11" s="678"/>
      <c r="M11" s="679">
        <f>E11</f>
        <v>4000</v>
      </c>
      <c r="N11" s="3033" t="s">
        <v>14</v>
      </c>
      <c r="O11" s="2097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821"/>
      <c r="C14" s="788"/>
      <c r="D14" s="788"/>
      <c r="E14" s="1958">
        <v>8.8000000000000007</v>
      </c>
      <c r="F14" s="1699"/>
      <c r="G14" s="1688"/>
      <c r="H14" s="1688"/>
      <c r="I14" s="1305"/>
      <c r="J14" s="1699"/>
      <c r="K14" s="1688"/>
      <c r="L14" s="1688"/>
      <c r="M14" s="1305">
        <v>4</v>
      </c>
      <c r="N14" s="1699"/>
      <c r="O14" s="1688"/>
      <c r="P14" s="1688"/>
      <c r="Q14" s="1305"/>
    </row>
    <row r="15" spans="1:33" s="1321" customFormat="1" ht="15">
      <c r="A15" s="1314">
        <v>1</v>
      </c>
      <c r="B15" s="821"/>
      <c r="C15" s="1319"/>
      <c r="D15" s="1304"/>
      <c r="E15" s="1959">
        <v>8</v>
      </c>
      <c r="F15" s="1696"/>
      <c r="G15" s="788"/>
      <c r="H15" s="1683"/>
      <c r="I15" s="1568"/>
      <c r="J15" s="1696"/>
      <c r="K15" s="1683"/>
      <c r="L15" s="1683"/>
      <c r="M15" s="1782">
        <v>4.8</v>
      </c>
      <c r="N15" s="1696"/>
      <c r="O15" s="1683"/>
      <c r="P15" s="1683"/>
      <c r="Q15" s="1568"/>
    </row>
    <row r="16" spans="1:33" s="681" customFormat="1" ht="15">
      <c r="A16" s="684">
        <v>2</v>
      </c>
      <c r="B16" s="821"/>
      <c r="C16" s="788"/>
      <c r="D16" s="1304"/>
      <c r="E16" s="1959">
        <v>6</v>
      </c>
      <c r="F16" s="1696"/>
      <c r="G16" s="788"/>
      <c r="H16" s="1683"/>
      <c r="I16" s="1568"/>
      <c r="J16" s="1696"/>
      <c r="K16" s="1683"/>
      <c r="L16" s="1683"/>
      <c r="M16" s="1782">
        <v>4.8</v>
      </c>
      <c r="N16" s="1696"/>
      <c r="O16" s="1683"/>
      <c r="P16" s="1683"/>
      <c r="Q16" s="1568"/>
    </row>
    <row r="17" spans="1:17" s="681" customFormat="1" ht="15">
      <c r="A17" s="684">
        <v>3</v>
      </c>
      <c r="B17" s="821"/>
      <c r="C17" s="788"/>
      <c r="D17" s="1304"/>
      <c r="E17" s="1959">
        <v>6.4</v>
      </c>
      <c r="F17" s="1696"/>
      <c r="G17" s="788"/>
      <c r="H17" s="1683"/>
      <c r="I17" s="1568"/>
      <c r="J17" s="1696"/>
      <c r="K17" s="1683"/>
      <c r="L17" s="1683"/>
      <c r="M17" s="1782">
        <v>4.8</v>
      </c>
      <c r="N17" s="1696"/>
      <c r="O17" s="1683"/>
      <c r="P17" s="1683"/>
      <c r="Q17" s="1568"/>
    </row>
    <row r="18" spans="1:17" s="681" customFormat="1" ht="15">
      <c r="A18" s="684">
        <v>4</v>
      </c>
      <c r="B18" s="821"/>
      <c r="C18" s="788"/>
      <c r="D18" s="1304"/>
      <c r="E18" s="1959">
        <v>6.4</v>
      </c>
      <c r="F18" s="1696"/>
      <c r="G18" s="788"/>
      <c r="H18" s="1683"/>
      <c r="I18" s="1568"/>
      <c r="J18" s="1696"/>
      <c r="K18" s="1683"/>
      <c r="L18" s="1683"/>
      <c r="M18" s="1782">
        <v>4.8</v>
      </c>
      <c r="N18" s="1696"/>
      <c r="O18" s="1683"/>
      <c r="P18" s="1683"/>
      <c r="Q18" s="1568"/>
    </row>
    <row r="19" spans="1:17" s="681" customFormat="1" ht="15">
      <c r="A19" s="684">
        <v>5</v>
      </c>
      <c r="B19" s="821"/>
      <c r="C19" s="788"/>
      <c r="D19" s="1304"/>
      <c r="E19" s="1959">
        <v>8</v>
      </c>
      <c r="F19" s="1696"/>
      <c r="G19" s="788"/>
      <c r="H19" s="1683"/>
      <c r="I19" s="1568"/>
      <c r="J19" s="1696"/>
      <c r="K19" s="1683"/>
      <c r="L19" s="1683"/>
      <c r="M19" s="1782">
        <v>4.8</v>
      </c>
      <c r="N19" s="1696"/>
      <c r="O19" s="1683"/>
      <c r="P19" s="1683"/>
      <c r="Q19" s="1568"/>
    </row>
    <row r="20" spans="1:17" s="681" customFormat="1" ht="15">
      <c r="A20" s="684">
        <v>6</v>
      </c>
      <c r="B20" s="821"/>
      <c r="C20" s="788"/>
      <c r="D20" s="1304"/>
      <c r="E20" s="1959">
        <v>12.4</v>
      </c>
      <c r="F20" s="1696"/>
      <c r="G20" s="788"/>
      <c r="H20" s="1683"/>
      <c r="I20" s="1568"/>
      <c r="J20" s="1696"/>
      <c r="K20" s="1683"/>
      <c r="L20" s="1683"/>
      <c r="M20" s="1782">
        <v>3.6</v>
      </c>
      <c r="N20" s="1696"/>
      <c r="O20" s="1683"/>
      <c r="P20" s="1683"/>
      <c r="Q20" s="1568"/>
    </row>
    <row r="21" spans="1:17" s="681" customFormat="1" ht="15">
      <c r="A21" s="684">
        <v>7</v>
      </c>
      <c r="B21" s="821"/>
      <c r="C21" s="788"/>
      <c r="D21" s="1304"/>
      <c r="E21" s="1959">
        <v>14.4</v>
      </c>
      <c r="F21" s="1696"/>
      <c r="G21" s="788"/>
      <c r="H21" s="1683"/>
      <c r="I21" s="1568"/>
      <c r="J21" s="1696"/>
      <c r="K21" s="1683"/>
      <c r="L21" s="1683"/>
      <c r="M21" s="1782">
        <v>4.4000000000000004</v>
      </c>
      <c r="N21" s="1696"/>
      <c r="O21" s="1683"/>
      <c r="P21" s="1683"/>
      <c r="Q21" s="1568"/>
    </row>
    <row r="22" spans="1:17" s="681" customFormat="1" ht="15">
      <c r="A22" s="684">
        <v>8</v>
      </c>
      <c r="B22" s="821"/>
      <c r="C22" s="788"/>
      <c r="D22" s="1304"/>
      <c r="E22" s="1959">
        <v>14.4</v>
      </c>
      <c r="F22" s="1696"/>
      <c r="G22" s="788"/>
      <c r="H22" s="1683"/>
      <c r="I22" s="1568"/>
      <c r="J22" s="1696"/>
      <c r="K22" s="1683"/>
      <c r="L22" s="1683"/>
      <c r="M22" s="1782">
        <v>5.6000000000000005</v>
      </c>
      <c r="N22" s="1696"/>
      <c r="O22" s="1683"/>
      <c r="P22" s="1683"/>
      <c r="Q22" s="1568"/>
    </row>
    <row r="23" spans="1:17" s="681" customFormat="1" ht="15">
      <c r="A23" s="684">
        <v>9</v>
      </c>
      <c r="B23" s="821"/>
      <c r="C23" s="788"/>
      <c r="D23" s="1304"/>
      <c r="E23" s="1959">
        <v>15.200000000000001</v>
      </c>
      <c r="F23" s="1696"/>
      <c r="G23" s="788"/>
      <c r="H23" s="1683"/>
      <c r="I23" s="1568"/>
      <c r="J23" s="1696"/>
      <c r="K23" s="1683"/>
      <c r="L23" s="1683"/>
      <c r="M23" s="1782">
        <v>5.6000000000000005</v>
      </c>
      <c r="N23" s="1696"/>
      <c r="O23" s="1683"/>
      <c r="P23" s="1683"/>
      <c r="Q23" s="1568"/>
    </row>
    <row r="24" spans="1:17" s="681" customFormat="1" ht="15">
      <c r="A24" s="684">
        <v>10</v>
      </c>
      <c r="B24" s="821"/>
      <c r="C24" s="788"/>
      <c r="D24" s="1304"/>
      <c r="E24" s="1959">
        <v>15.200000000000001</v>
      </c>
      <c r="F24" s="1696"/>
      <c r="G24" s="788"/>
      <c r="H24" s="1683"/>
      <c r="I24" s="1568"/>
      <c r="J24" s="1696"/>
      <c r="K24" s="1683"/>
      <c r="L24" s="1683"/>
      <c r="M24" s="1782">
        <v>4</v>
      </c>
      <c r="N24" s="1696"/>
      <c r="O24" s="1683"/>
      <c r="P24" s="1683"/>
      <c r="Q24" s="1568"/>
    </row>
    <row r="25" spans="1:17" s="681" customFormat="1" ht="15">
      <c r="A25" s="684">
        <v>11</v>
      </c>
      <c r="B25" s="821"/>
      <c r="C25" s="788"/>
      <c r="D25" s="1304"/>
      <c r="E25" s="1959">
        <v>16.399999999999999</v>
      </c>
      <c r="F25" s="1696"/>
      <c r="G25" s="788"/>
      <c r="H25" s="1683"/>
      <c r="I25" s="1568"/>
      <c r="J25" s="1696"/>
      <c r="K25" s="1683"/>
      <c r="L25" s="1683"/>
      <c r="M25" s="1782">
        <v>3.2</v>
      </c>
      <c r="N25" s="1696"/>
      <c r="O25" s="1683"/>
      <c r="P25" s="1683"/>
      <c r="Q25" s="1568"/>
    </row>
    <row r="26" spans="1:17" s="681" customFormat="1" ht="15">
      <c r="A26" s="684">
        <v>12</v>
      </c>
      <c r="B26" s="821"/>
      <c r="C26" s="788"/>
      <c r="D26" s="1304"/>
      <c r="E26" s="1959">
        <v>14.8</v>
      </c>
      <c r="F26" s="1696"/>
      <c r="G26" s="788"/>
      <c r="H26" s="1683"/>
      <c r="I26" s="1568"/>
      <c r="J26" s="1696"/>
      <c r="K26" s="1683"/>
      <c r="L26" s="1683"/>
      <c r="M26" s="1782">
        <v>4</v>
      </c>
      <c r="N26" s="1696"/>
      <c r="O26" s="1683"/>
      <c r="P26" s="1683"/>
      <c r="Q26" s="1568"/>
    </row>
    <row r="27" spans="1:17" s="681" customFormat="1" ht="15">
      <c r="A27" s="684">
        <v>13</v>
      </c>
      <c r="B27" s="821"/>
      <c r="C27" s="788"/>
      <c r="D27" s="1304"/>
      <c r="E27" s="1959">
        <v>16</v>
      </c>
      <c r="F27" s="1696"/>
      <c r="G27" s="788"/>
      <c r="H27" s="1683"/>
      <c r="I27" s="1568"/>
      <c r="J27" s="1696"/>
      <c r="K27" s="1683"/>
      <c r="L27" s="1683"/>
      <c r="M27" s="1782">
        <v>3.6</v>
      </c>
      <c r="N27" s="1696"/>
      <c r="O27" s="1683"/>
      <c r="P27" s="1683"/>
      <c r="Q27" s="1568"/>
    </row>
    <row r="28" spans="1:17" s="681" customFormat="1" ht="15">
      <c r="A28" s="684">
        <v>14</v>
      </c>
      <c r="B28" s="821"/>
      <c r="C28" s="788"/>
      <c r="D28" s="1304"/>
      <c r="E28" s="1959">
        <v>14.8</v>
      </c>
      <c r="F28" s="1696"/>
      <c r="G28" s="788"/>
      <c r="H28" s="1683"/>
      <c r="I28" s="1568"/>
      <c r="J28" s="1696"/>
      <c r="K28" s="1683"/>
      <c r="L28" s="1683"/>
      <c r="M28" s="1782">
        <v>4</v>
      </c>
      <c r="N28" s="1696"/>
      <c r="O28" s="1683"/>
      <c r="P28" s="1683"/>
      <c r="Q28" s="1568"/>
    </row>
    <row r="29" spans="1:17" s="681" customFormat="1" ht="15">
      <c r="A29" s="684">
        <v>15</v>
      </c>
      <c r="B29" s="821"/>
      <c r="C29" s="788"/>
      <c r="D29" s="1304"/>
      <c r="E29" s="1959">
        <v>12.4</v>
      </c>
      <c r="F29" s="1696"/>
      <c r="G29" s="788"/>
      <c r="H29" s="1683"/>
      <c r="I29" s="1568"/>
      <c r="J29" s="1696"/>
      <c r="K29" s="1683"/>
      <c r="L29" s="1683"/>
      <c r="M29" s="1782">
        <v>3.6</v>
      </c>
      <c r="N29" s="1696"/>
      <c r="O29" s="1683"/>
      <c r="P29" s="1683"/>
      <c r="Q29" s="1568"/>
    </row>
    <row r="30" spans="1:17" s="681" customFormat="1" ht="15">
      <c r="A30" s="684">
        <v>16</v>
      </c>
      <c r="B30" s="821"/>
      <c r="C30" s="788"/>
      <c r="D30" s="1304"/>
      <c r="E30" s="1959">
        <v>13.200000000000001</v>
      </c>
      <c r="F30" s="1696"/>
      <c r="G30" s="788"/>
      <c r="H30" s="1683"/>
      <c r="I30" s="1568"/>
      <c r="J30" s="1696"/>
      <c r="K30" s="1683"/>
      <c r="L30" s="1683"/>
      <c r="M30" s="1782">
        <v>3.6</v>
      </c>
      <c r="N30" s="1696"/>
      <c r="O30" s="1683"/>
      <c r="P30" s="1683"/>
      <c r="Q30" s="1568"/>
    </row>
    <row r="31" spans="1:17" s="685" customFormat="1" ht="15">
      <c r="A31" s="684">
        <v>17</v>
      </c>
      <c r="B31" s="821"/>
      <c r="C31" s="788"/>
      <c r="D31" s="1304"/>
      <c r="E31" s="1959">
        <v>16.399999999999999</v>
      </c>
      <c r="F31" s="1696"/>
      <c r="G31" s="788"/>
      <c r="H31" s="1683"/>
      <c r="I31" s="1568"/>
      <c r="J31" s="1696"/>
      <c r="K31" s="1683"/>
      <c r="L31" s="1683"/>
      <c r="M31" s="1782">
        <v>3.2</v>
      </c>
      <c r="N31" s="1696"/>
      <c r="O31" s="1683"/>
      <c r="P31" s="1683"/>
      <c r="Q31" s="1568"/>
    </row>
    <row r="32" spans="1:17" s="685" customFormat="1" ht="15">
      <c r="A32" s="684">
        <v>18</v>
      </c>
      <c r="B32" s="821"/>
      <c r="C32" s="788"/>
      <c r="D32" s="1304"/>
      <c r="E32" s="1959">
        <v>14.4</v>
      </c>
      <c r="F32" s="1696"/>
      <c r="G32" s="788"/>
      <c r="H32" s="1683"/>
      <c r="I32" s="1568"/>
      <c r="J32" s="1696"/>
      <c r="K32" s="1683"/>
      <c r="L32" s="1683"/>
      <c r="M32" s="1782">
        <v>3.6</v>
      </c>
      <c r="N32" s="1696"/>
      <c r="O32" s="1683"/>
      <c r="P32" s="1683"/>
      <c r="Q32" s="1568"/>
    </row>
    <row r="33" spans="1:33" s="685" customFormat="1" ht="15">
      <c r="A33" s="684">
        <v>19</v>
      </c>
      <c r="B33" s="821"/>
      <c r="C33" s="788"/>
      <c r="D33" s="1304"/>
      <c r="E33" s="1959">
        <v>20</v>
      </c>
      <c r="F33" s="1696"/>
      <c r="G33" s="788"/>
      <c r="H33" s="1683"/>
      <c r="I33" s="1568"/>
      <c r="J33" s="1696"/>
      <c r="K33" s="1683"/>
      <c r="L33" s="1683"/>
      <c r="M33" s="1782">
        <v>4.4000000000000004</v>
      </c>
      <c r="N33" s="1696"/>
      <c r="O33" s="1683"/>
      <c r="P33" s="1683"/>
      <c r="Q33" s="1568"/>
    </row>
    <row r="34" spans="1:33" s="685" customFormat="1" ht="15">
      <c r="A34" s="684">
        <v>20</v>
      </c>
      <c r="B34" s="821"/>
      <c r="C34" s="788"/>
      <c r="D34" s="1304"/>
      <c r="E34" s="1959">
        <v>17.600000000000001</v>
      </c>
      <c r="F34" s="1696"/>
      <c r="G34" s="788"/>
      <c r="H34" s="1683"/>
      <c r="I34" s="1568"/>
      <c r="J34" s="1696"/>
      <c r="K34" s="1683"/>
      <c r="L34" s="1683"/>
      <c r="M34" s="1782">
        <v>4.4000000000000004</v>
      </c>
      <c r="N34" s="1696"/>
      <c r="O34" s="1683"/>
      <c r="P34" s="1683"/>
      <c r="Q34" s="1568"/>
    </row>
    <row r="35" spans="1:33" s="685" customFormat="1" ht="15">
      <c r="A35" s="684">
        <v>21</v>
      </c>
      <c r="B35" s="821"/>
      <c r="C35" s="788"/>
      <c r="D35" s="1304"/>
      <c r="E35" s="1959">
        <v>17.2</v>
      </c>
      <c r="F35" s="1696"/>
      <c r="G35" s="788"/>
      <c r="H35" s="1683"/>
      <c r="I35" s="1568"/>
      <c r="J35" s="1696"/>
      <c r="K35" s="1683"/>
      <c r="L35" s="1683"/>
      <c r="M35" s="1782">
        <v>4</v>
      </c>
      <c r="N35" s="1696"/>
      <c r="O35" s="1683"/>
      <c r="P35" s="1683"/>
      <c r="Q35" s="1568"/>
    </row>
    <row r="36" spans="1:33" s="685" customFormat="1" ht="15">
      <c r="A36" s="684">
        <v>22</v>
      </c>
      <c r="B36" s="821"/>
      <c r="C36" s="788"/>
      <c r="D36" s="1304"/>
      <c r="E36" s="1959">
        <v>15.6</v>
      </c>
      <c r="F36" s="1696"/>
      <c r="G36" s="788"/>
      <c r="H36" s="1683"/>
      <c r="I36" s="1568"/>
      <c r="J36" s="1696"/>
      <c r="K36" s="1683"/>
      <c r="L36" s="1683"/>
      <c r="M36" s="1782">
        <v>4.4000000000000004</v>
      </c>
      <c r="N36" s="1696"/>
      <c r="O36" s="1683"/>
      <c r="P36" s="1683"/>
      <c r="Q36" s="1568"/>
    </row>
    <row r="37" spans="1:33" s="685" customFormat="1" ht="15.75" thickBot="1">
      <c r="A37" s="684">
        <v>23</v>
      </c>
      <c r="B37" s="821"/>
      <c r="C37" s="788"/>
      <c r="D37" s="1304"/>
      <c r="E37" s="1960">
        <v>11.6</v>
      </c>
      <c r="F37" s="1696"/>
      <c r="G37" s="1683"/>
      <c r="H37" s="1683"/>
      <c r="I37" s="1568"/>
      <c r="J37" s="1696"/>
      <c r="K37" s="1683"/>
      <c r="L37" s="1683"/>
      <c r="M37" s="1782">
        <v>4.8</v>
      </c>
      <c r="N37" s="1696"/>
      <c r="O37" s="1683"/>
      <c r="P37" s="1683"/>
      <c r="Q37" s="1568"/>
    </row>
    <row r="38" spans="1:33" s="685" customFormat="1" ht="15">
      <c r="A38" s="684" t="s">
        <v>19</v>
      </c>
      <c r="B38" s="788"/>
      <c r="C38" s="788"/>
      <c r="D38" s="788"/>
      <c r="E38" s="1685">
        <f>SUM(E14:E37)</f>
        <v>315.60000000000008</v>
      </c>
      <c r="F38" s="1683"/>
      <c r="G38" s="1683"/>
      <c r="H38" s="1683"/>
      <c r="I38" s="1685">
        <f>SUM(I14:I37)</f>
        <v>0</v>
      </c>
      <c r="J38" s="1683"/>
      <c r="K38" s="1683"/>
      <c r="L38" s="1683"/>
      <c r="M38" s="1685">
        <f>SUM(M14:M37)</f>
        <v>102.00000000000001</v>
      </c>
      <c r="N38" s="1683"/>
      <c r="O38" s="1683"/>
      <c r="P38" s="1683"/>
      <c r="Q38" s="1685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J11:K11"/>
    <mergeCell ref="N11:O11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A6:Q6"/>
    <mergeCell ref="B1:F1"/>
    <mergeCell ref="K1:Q1"/>
    <mergeCell ref="B2:F2"/>
    <mergeCell ref="B4:C4"/>
    <mergeCell ref="B5:C5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4">
    <tabColor rgb="FF92D050"/>
  </sheetPr>
  <dimension ref="A1:AG46"/>
  <sheetViews>
    <sheetView zoomScale="115" zoomScaleNormal="115" workbookViewId="0">
      <selection activeCell="U18" sqref="U18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217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208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 t="s">
        <v>380</v>
      </c>
      <c r="B8" s="1270"/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218</v>
      </c>
      <c r="C10" s="2097"/>
      <c r="D10" s="2097"/>
      <c r="E10" s="2098"/>
      <c r="F10" s="3033"/>
      <c r="G10" s="2097"/>
      <c r="H10" s="2097"/>
      <c r="I10" s="2098"/>
      <c r="J10" s="3033" t="str">
        <f>B10</f>
        <v>ВЛ-10 кВ Н. Склад</v>
      </c>
      <c r="K10" s="2097"/>
      <c r="L10" s="2097"/>
      <c r="M10" s="2098"/>
      <c r="N10" s="3033"/>
      <c r="O10" s="2097"/>
      <c r="P10" s="2097"/>
      <c r="Q10" s="2098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3000</v>
      </c>
      <c r="F11" s="3033" t="s">
        <v>14</v>
      </c>
      <c r="G11" s="2097"/>
      <c r="H11" s="678"/>
      <c r="I11" s="679"/>
      <c r="J11" s="3033" t="s">
        <v>14</v>
      </c>
      <c r="K11" s="2097"/>
      <c r="L11" s="678"/>
      <c r="M11" s="679">
        <f>E11</f>
        <v>3000</v>
      </c>
      <c r="N11" s="3033" t="s">
        <v>14</v>
      </c>
      <c r="O11" s="2097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1"/>
      <c r="C14" s="788"/>
      <c r="D14" s="788"/>
      <c r="E14" s="1781">
        <v>46</v>
      </c>
      <c r="F14" s="1701"/>
      <c r="G14" s="788"/>
      <c r="H14" s="788"/>
      <c r="I14" s="822"/>
      <c r="J14" s="1701"/>
      <c r="K14" s="788"/>
      <c r="L14" s="788"/>
      <c r="M14" s="1781">
        <v>23</v>
      </c>
      <c r="N14" s="1701"/>
      <c r="O14" s="788"/>
      <c r="P14" s="788"/>
      <c r="Q14" s="822"/>
    </row>
    <row r="15" spans="1:33" s="1321" customFormat="1" ht="15">
      <c r="A15" s="1314">
        <v>1</v>
      </c>
      <c r="B15" s="1701"/>
      <c r="C15" s="1319"/>
      <c r="D15" s="788"/>
      <c r="E15" s="1781">
        <v>61</v>
      </c>
      <c r="F15" s="1715"/>
      <c r="G15" s="788"/>
      <c r="H15" s="1707"/>
      <c r="I15" s="1708"/>
      <c r="J15" s="1715"/>
      <c r="K15" s="1707"/>
      <c r="L15" s="1707"/>
      <c r="M15" s="1781">
        <v>22</v>
      </c>
      <c r="N15" s="1700"/>
      <c r="O15" s="1319"/>
      <c r="P15" s="1319"/>
      <c r="Q15" s="1320"/>
    </row>
    <row r="16" spans="1:33" s="681" customFormat="1" ht="15">
      <c r="A16" s="684">
        <v>2</v>
      </c>
      <c r="B16" s="1701"/>
      <c r="C16" s="788"/>
      <c r="D16" s="788"/>
      <c r="E16" s="1781">
        <v>48</v>
      </c>
      <c r="F16" s="2017"/>
      <c r="G16" s="788"/>
      <c r="H16" s="1698"/>
      <c r="I16" s="1711"/>
      <c r="J16" s="2017"/>
      <c r="K16" s="1698"/>
      <c r="L16" s="1698"/>
      <c r="M16" s="1781">
        <v>22</v>
      </c>
      <c r="N16" s="1701"/>
      <c r="O16" s="788"/>
      <c r="P16" s="788"/>
      <c r="Q16" s="1100"/>
      <c r="R16" s="681" t="s">
        <v>436</v>
      </c>
    </row>
    <row r="17" spans="1:17" s="681" customFormat="1" ht="15">
      <c r="A17" s="684">
        <v>3</v>
      </c>
      <c r="B17" s="1701"/>
      <c r="C17" s="788"/>
      <c r="D17" s="788"/>
      <c r="E17" s="1781">
        <v>43</v>
      </c>
      <c r="F17" s="2017"/>
      <c r="G17" s="788"/>
      <c r="H17" s="1698"/>
      <c r="I17" s="1711"/>
      <c r="J17" s="2017"/>
      <c r="K17" s="1698"/>
      <c r="L17" s="1698"/>
      <c r="M17" s="1781">
        <v>21</v>
      </c>
      <c r="N17" s="1701"/>
      <c r="O17" s="788"/>
      <c r="P17" s="788"/>
      <c r="Q17" s="1100"/>
    </row>
    <row r="18" spans="1:17" s="681" customFormat="1" ht="15">
      <c r="A18" s="684">
        <v>4</v>
      </c>
      <c r="B18" s="1701"/>
      <c r="C18" s="788"/>
      <c r="D18" s="788"/>
      <c r="E18" s="1781">
        <v>36</v>
      </c>
      <c r="F18" s="2017"/>
      <c r="G18" s="788"/>
      <c r="H18" s="1698"/>
      <c r="I18" s="1711"/>
      <c r="J18" s="2017"/>
      <c r="K18" s="1698"/>
      <c r="L18" s="1698"/>
      <c r="M18" s="1781">
        <v>20</v>
      </c>
      <c r="N18" s="1701"/>
      <c r="O18" s="788"/>
      <c r="P18" s="788"/>
      <c r="Q18" s="1100"/>
    </row>
    <row r="19" spans="1:17" s="681" customFormat="1" ht="15">
      <c r="A19" s="684">
        <v>5</v>
      </c>
      <c r="B19" s="1701"/>
      <c r="C19" s="788"/>
      <c r="D19" s="788"/>
      <c r="E19" s="1781">
        <v>24</v>
      </c>
      <c r="F19" s="2017"/>
      <c r="G19" s="788"/>
      <c r="H19" s="1698"/>
      <c r="I19" s="1711"/>
      <c r="J19" s="2017"/>
      <c r="K19" s="1698"/>
      <c r="L19" s="1698"/>
      <c r="M19" s="1781">
        <v>20</v>
      </c>
      <c r="N19" s="1701"/>
      <c r="O19" s="788"/>
      <c r="P19" s="788"/>
      <c r="Q19" s="1100"/>
    </row>
    <row r="20" spans="1:17" s="681" customFormat="1" ht="15">
      <c r="A20" s="684">
        <v>6</v>
      </c>
      <c r="B20" s="1701"/>
      <c r="C20" s="788"/>
      <c r="D20" s="788"/>
      <c r="E20" s="1781">
        <v>27</v>
      </c>
      <c r="F20" s="2017"/>
      <c r="G20" s="788"/>
      <c r="H20" s="1698"/>
      <c r="I20" s="1711"/>
      <c r="J20" s="2017"/>
      <c r="K20" s="1698"/>
      <c r="L20" s="1698"/>
      <c r="M20" s="1781">
        <v>19</v>
      </c>
      <c r="N20" s="1701"/>
      <c r="O20" s="788"/>
      <c r="P20" s="788"/>
      <c r="Q20" s="1100"/>
    </row>
    <row r="21" spans="1:17" s="681" customFormat="1" ht="15">
      <c r="A21" s="684">
        <v>7</v>
      </c>
      <c r="B21" s="1701"/>
      <c r="C21" s="788"/>
      <c r="D21" s="788"/>
      <c r="E21" s="1781">
        <v>30</v>
      </c>
      <c r="F21" s="2017"/>
      <c r="G21" s="788"/>
      <c r="H21" s="1698"/>
      <c r="I21" s="1711"/>
      <c r="J21" s="2017"/>
      <c r="K21" s="1698"/>
      <c r="L21" s="1698"/>
      <c r="M21" s="1781">
        <v>19</v>
      </c>
      <c r="N21" s="1701"/>
      <c r="O21" s="788"/>
      <c r="P21" s="788"/>
      <c r="Q21" s="1100"/>
    </row>
    <row r="22" spans="1:17" s="681" customFormat="1" ht="15">
      <c r="A22" s="684">
        <v>8</v>
      </c>
      <c r="B22" s="1701"/>
      <c r="C22" s="788"/>
      <c r="D22" s="788"/>
      <c r="E22" s="1781">
        <v>30</v>
      </c>
      <c r="F22" s="2017"/>
      <c r="G22" s="788"/>
      <c r="H22" s="1698"/>
      <c r="I22" s="1711"/>
      <c r="J22" s="2017"/>
      <c r="K22" s="1698"/>
      <c r="L22" s="1698"/>
      <c r="M22" s="1781">
        <v>20</v>
      </c>
      <c r="N22" s="1701"/>
      <c r="O22" s="788"/>
      <c r="P22" s="788"/>
      <c r="Q22" s="1100"/>
    </row>
    <row r="23" spans="1:17" s="681" customFormat="1" ht="15">
      <c r="A23" s="684">
        <v>9</v>
      </c>
      <c r="B23" s="1701"/>
      <c r="C23" s="788"/>
      <c r="D23" s="788"/>
      <c r="E23" s="1781">
        <v>35</v>
      </c>
      <c r="F23" s="2017"/>
      <c r="G23" s="788"/>
      <c r="H23" s="1698"/>
      <c r="I23" s="1711"/>
      <c r="J23" s="2017"/>
      <c r="K23" s="1698"/>
      <c r="L23" s="1698"/>
      <c r="M23" s="1781">
        <v>19</v>
      </c>
      <c r="N23" s="1701"/>
      <c r="O23" s="788"/>
      <c r="P23" s="788"/>
      <c r="Q23" s="1100"/>
    </row>
    <row r="24" spans="1:17" s="681" customFormat="1" ht="15">
      <c r="A24" s="684">
        <v>10</v>
      </c>
      <c r="B24" s="1701"/>
      <c r="C24" s="788"/>
      <c r="D24" s="788"/>
      <c r="E24" s="1781">
        <v>32</v>
      </c>
      <c r="F24" s="2017"/>
      <c r="G24" s="788"/>
      <c r="H24" s="1698"/>
      <c r="I24" s="1711"/>
      <c r="J24" s="2017"/>
      <c r="K24" s="1698"/>
      <c r="L24" s="1698"/>
      <c r="M24" s="1781">
        <v>17</v>
      </c>
      <c r="N24" s="1701"/>
      <c r="O24" s="788"/>
      <c r="P24" s="788"/>
      <c r="Q24" s="1100"/>
    </row>
    <row r="25" spans="1:17" s="681" customFormat="1" ht="15">
      <c r="A25" s="684">
        <v>11</v>
      </c>
      <c r="B25" s="1701"/>
      <c r="C25" s="788"/>
      <c r="D25" s="788"/>
      <c r="E25" s="1781">
        <v>37</v>
      </c>
      <c r="F25" s="2017"/>
      <c r="G25" s="788"/>
      <c r="H25" s="1698"/>
      <c r="I25" s="1711"/>
      <c r="J25" s="2017"/>
      <c r="K25" s="1698"/>
      <c r="L25" s="1698"/>
      <c r="M25" s="1781">
        <v>19</v>
      </c>
      <c r="N25" s="1701"/>
      <c r="O25" s="788"/>
      <c r="P25" s="788"/>
      <c r="Q25" s="1100"/>
    </row>
    <row r="26" spans="1:17" s="681" customFormat="1" ht="15">
      <c r="A26" s="684">
        <v>12</v>
      </c>
      <c r="B26" s="1701"/>
      <c r="C26" s="788"/>
      <c r="D26" s="788"/>
      <c r="E26" s="1781">
        <v>33</v>
      </c>
      <c r="F26" s="2017"/>
      <c r="G26" s="788"/>
      <c r="H26" s="1698"/>
      <c r="I26" s="1711"/>
      <c r="J26" s="2017"/>
      <c r="K26" s="1698"/>
      <c r="L26" s="1698"/>
      <c r="M26" s="1781">
        <v>19</v>
      </c>
      <c r="N26" s="1701"/>
      <c r="O26" s="788"/>
      <c r="P26" s="788"/>
      <c r="Q26" s="1100"/>
    </row>
    <row r="27" spans="1:17" s="681" customFormat="1" ht="15">
      <c r="A27" s="684">
        <v>13</v>
      </c>
      <c r="B27" s="1701"/>
      <c r="C27" s="788"/>
      <c r="D27" s="788"/>
      <c r="E27" s="1781">
        <v>36</v>
      </c>
      <c r="F27" s="2017"/>
      <c r="G27" s="788"/>
      <c r="H27" s="1698"/>
      <c r="I27" s="1711"/>
      <c r="J27" s="2017"/>
      <c r="K27" s="1698"/>
      <c r="L27" s="1698"/>
      <c r="M27" s="1781">
        <v>20</v>
      </c>
      <c r="N27" s="1701"/>
      <c r="O27" s="788"/>
      <c r="P27" s="788"/>
      <c r="Q27" s="1100"/>
    </row>
    <row r="28" spans="1:17" s="681" customFormat="1" ht="15">
      <c r="A28" s="684">
        <v>14</v>
      </c>
      <c r="B28" s="1701"/>
      <c r="C28" s="788"/>
      <c r="D28" s="788"/>
      <c r="E28" s="1781">
        <v>35</v>
      </c>
      <c r="F28" s="2017"/>
      <c r="G28" s="788"/>
      <c r="H28" s="1698"/>
      <c r="I28" s="1711"/>
      <c r="J28" s="2017"/>
      <c r="K28" s="1698"/>
      <c r="L28" s="1698"/>
      <c r="M28" s="1781">
        <v>18</v>
      </c>
      <c r="N28" s="1701"/>
      <c r="O28" s="788"/>
      <c r="P28" s="788"/>
      <c r="Q28" s="1100"/>
    </row>
    <row r="29" spans="1:17" s="681" customFormat="1" ht="15">
      <c r="A29" s="684">
        <v>15</v>
      </c>
      <c r="B29" s="1701"/>
      <c r="C29" s="788"/>
      <c r="D29" s="788"/>
      <c r="E29" s="1781">
        <v>37</v>
      </c>
      <c r="F29" s="2017"/>
      <c r="G29" s="788"/>
      <c r="H29" s="1698"/>
      <c r="I29" s="1711"/>
      <c r="J29" s="2017"/>
      <c r="K29" s="1698"/>
      <c r="L29" s="1698"/>
      <c r="M29" s="1781">
        <v>17</v>
      </c>
      <c r="N29" s="1701"/>
      <c r="O29" s="788"/>
      <c r="P29" s="788"/>
      <c r="Q29" s="1100"/>
    </row>
    <row r="30" spans="1:17" s="681" customFormat="1" ht="15">
      <c r="A30" s="684">
        <v>16</v>
      </c>
      <c r="B30" s="1701"/>
      <c r="C30" s="788"/>
      <c r="D30" s="788"/>
      <c r="E30" s="1781">
        <v>34</v>
      </c>
      <c r="F30" s="2017"/>
      <c r="G30" s="788"/>
      <c r="H30" s="1698"/>
      <c r="I30" s="1711"/>
      <c r="J30" s="2017"/>
      <c r="K30" s="1698"/>
      <c r="L30" s="1698"/>
      <c r="M30" s="1781">
        <v>19</v>
      </c>
      <c r="N30" s="1701"/>
      <c r="O30" s="788"/>
      <c r="P30" s="788"/>
      <c r="Q30" s="1100"/>
    </row>
    <row r="31" spans="1:17" s="685" customFormat="1" ht="15">
      <c r="A31" s="684">
        <v>17</v>
      </c>
      <c r="B31" s="1701"/>
      <c r="C31" s="788"/>
      <c r="D31" s="788"/>
      <c r="E31" s="1781">
        <v>56</v>
      </c>
      <c r="F31" s="2017"/>
      <c r="G31" s="788"/>
      <c r="H31" s="1698"/>
      <c r="I31" s="1711"/>
      <c r="J31" s="2017"/>
      <c r="K31" s="1698"/>
      <c r="L31" s="1698"/>
      <c r="M31" s="1781">
        <v>22</v>
      </c>
      <c r="N31" s="1701"/>
      <c r="O31" s="788"/>
      <c r="P31" s="788"/>
      <c r="Q31" s="1100"/>
    </row>
    <row r="32" spans="1:17" s="685" customFormat="1" ht="15">
      <c r="A32" s="684">
        <v>18</v>
      </c>
      <c r="B32" s="1701"/>
      <c r="C32" s="788"/>
      <c r="D32" s="788"/>
      <c r="E32" s="1781">
        <v>58</v>
      </c>
      <c r="F32" s="2017"/>
      <c r="G32" s="788"/>
      <c r="H32" s="1698"/>
      <c r="I32" s="1711"/>
      <c r="J32" s="2017"/>
      <c r="K32" s="1698"/>
      <c r="L32" s="1698"/>
      <c r="M32" s="1781">
        <v>21</v>
      </c>
      <c r="N32" s="1701"/>
      <c r="O32" s="788"/>
      <c r="P32" s="788"/>
      <c r="Q32" s="1100"/>
    </row>
    <row r="33" spans="1:33" s="685" customFormat="1" ht="15">
      <c r="A33" s="684">
        <v>19</v>
      </c>
      <c r="B33" s="1701"/>
      <c r="C33" s="788"/>
      <c r="D33" s="788"/>
      <c r="E33" s="1781">
        <v>75</v>
      </c>
      <c r="F33" s="2017"/>
      <c r="G33" s="788"/>
      <c r="H33" s="1698"/>
      <c r="I33" s="1711"/>
      <c r="J33" s="2017"/>
      <c r="K33" s="1698"/>
      <c r="L33" s="1698"/>
      <c r="M33" s="1781">
        <v>24</v>
      </c>
      <c r="N33" s="1701"/>
      <c r="O33" s="788"/>
      <c r="P33" s="788"/>
      <c r="Q33" s="1100"/>
    </row>
    <row r="34" spans="1:33" s="685" customFormat="1" ht="15">
      <c r="A34" s="684">
        <v>20</v>
      </c>
      <c r="B34" s="1701"/>
      <c r="C34" s="788"/>
      <c r="D34" s="788"/>
      <c r="E34" s="1781">
        <v>66</v>
      </c>
      <c r="F34" s="2017"/>
      <c r="G34" s="788"/>
      <c r="H34" s="1698"/>
      <c r="I34" s="1711"/>
      <c r="J34" s="2017"/>
      <c r="K34" s="1698"/>
      <c r="L34" s="1698"/>
      <c r="M34" s="1781">
        <v>24</v>
      </c>
      <c r="N34" s="1701"/>
      <c r="O34" s="788"/>
      <c r="P34" s="788"/>
      <c r="Q34" s="1100"/>
    </row>
    <row r="35" spans="1:33" s="685" customFormat="1" ht="15">
      <c r="A35" s="684">
        <v>21</v>
      </c>
      <c r="B35" s="1701"/>
      <c r="C35" s="788"/>
      <c r="D35" s="788"/>
      <c r="E35" s="1781">
        <v>45</v>
      </c>
      <c r="F35" s="2017"/>
      <c r="G35" s="788"/>
      <c r="H35" s="1698"/>
      <c r="I35" s="1711"/>
      <c r="J35" s="2017"/>
      <c r="K35" s="1698"/>
      <c r="L35" s="1698"/>
      <c r="M35" s="1781">
        <v>19</v>
      </c>
      <c r="N35" s="1701"/>
      <c r="O35" s="788"/>
      <c r="P35" s="788"/>
      <c r="Q35" s="1100"/>
    </row>
    <row r="36" spans="1:33" s="685" customFormat="1" ht="15">
      <c r="A36" s="684">
        <v>22</v>
      </c>
      <c r="B36" s="1701"/>
      <c r="C36" s="788"/>
      <c r="D36" s="788"/>
      <c r="E36" s="1781">
        <v>38</v>
      </c>
      <c r="F36" s="2017"/>
      <c r="G36" s="788"/>
      <c r="H36" s="1698"/>
      <c r="I36" s="1711"/>
      <c r="J36" s="2017"/>
      <c r="K36" s="1698"/>
      <c r="L36" s="1698"/>
      <c r="M36" s="1781">
        <v>22</v>
      </c>
      <c r="N36" s="1701"/>
      <c r="O36" s="788"/>
      <c r="P36" s="788"/>
      <c r="Q36" s="1100"/>
    </row>
    <row r="37" spans="1:33" s="685" customFormat="1" ht="15">
      <c r="A37" s="684">
        <v>23</v>
      </c>
      <c r="B37" s="1701"/>
      <c r="C37" s="788"/>
      <c r="D37" s="788"/>
      <c r="E37" s="1781">
        <v>59</v>
      </c>
      <c r="F37" s="2017"/>
      <c r="G37" s="1698"/>
      <c r="H37" s="1698"/>
      <c r="I37" s="1711"/>
      <c r="J37" s="2017"/>
      <c r="K37" s="1698"/>
      <c r="L37" s="1698"/>
      <c r="M37" s="1781">
        <v>21</v>
      </c>
      <c r="N37" s="1701"/>
      <c r="O37" s="788"/>
      <c r="P37" s="788"/>
      <c r="Q37" s="1100"/>
    </row>
    <row r="38" spans="1:33" s="685" customFormat="1" ht="15">
      <c r="A38" s="684" t="s">
        <v>19</v>
      </c>
      <c r="B38" s="1705"/>
      <c r="C38" s="1705"/>
      <c r="D38" s="1705"/>
      <c r="E38" s="1697">
        <f>SUM(E14:E37)</f>
        <v>1021</v>
      </c>
      <c r="F38" s="1703"/>
      <c r="G38" s="1703"/>
      <c r="H38" s="1703"/>
      <c r="I38" s="1697">
        <f>SUM(I14:I37)</f>
        <v>0</v>
      </c>
      <c r="J38" s="1703"/>
      <c r="K38" s="1703"/>
      <c r="L38" s="1703"/>
      <c r="M38" s="1697">
        <f>SUM(M14:M37)</f>
        <v>487</v>
      </c>
      <c r="N38" s="1705"/>
      <c r="O38" s="1705"/>
      <c r="P38" s="788"/>
      <c r="Q38" s="1133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5">
    <tabColor rgb="FF92D050"/>
  </sheetPr>
  <dimension ref="A1:AG46"/>
  <sheetViews>
    <sheetView zoomScale="85" zoomScaleNormal="85" workbookViewId="0">
      <selection activeCell="T27" sqref="T27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219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208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 t="s">
        <v>381</v>
      </c>
      <c r="B8" s="1254" t="s">
        <v>382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220</v>
      </c>
      <c r="C10" s="2097"/>
      <c r="D10" s="2097"/>
      <c r="E10" s="2098"/>
      <c r="F10" s="3033" t="s">
        <v>233</v>
      </c>
      <c r="G10" s="2097"/>
      <c r="H10" s="2097"/>
      <c r="I10" s="2098"/>
      <c r="J10" s="3033" t="str">
        <f>B10</f>
        <v>ВЛ-6 кВ Ф-8 пр. Победы</v>
      </c>
      <c r="K10" s="2097"/>
      <c r="L10" s="2097"/>
      <c r="M10" s="2098"/>
      <c r="N10" s="3033" t="str">
        <f>F10</f>
        <v>ВЛ-6 кВ Ф-1 Военкомат</v>
      </c>
      <c r="O10" s="2097"/>
      <c r="P10" s="2097"/>
      <c r="Q10" s="2098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1800</v>
      </c>
      <c r="F11" s="3033" t="s">
        <v>14</v>
      </c>
      <c r="G11" s="2097"/>
      <c r="H11" s="678"/>
      <c r="I11" s="679">
        <v>900</v>
      </c>
      <c r="J11" s="3033" t="s">
        <v>14</v>
      </c>
      <c r="K11" s="2097"/>
      <c r="L11" s="678"/>
      <c r="M11" s="679">
        <f>E11</f>
        <v>1800</v>
      </c>
      <c r="N11" s="3033" t="s">
        <v>14</v>
      </c>
      <c r="O11" s="2097"/>
      <c r="P11" s="678"/>
      <c r="Q11" s="679">
        <v>900</v>
      </c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694"/>
      <c r="C14" s="788"/>
      <c r="D14" s="788"/>
      <c r="E14" s="1781">
        <v>89</v>
      </c>
      <c r="F14" s="1701"/>
      <c r="G14" s="788"/>
      <c r="H14" s="788"/>
      <c r="I14" s="1781">
        <v>75</v>
      </c>
      <c r="J14" s="1701"/>
      <c r="K14" s="788"/>
      <c r="L14" s="788"/>
      <c r="M14" s="1781">
        <v>36</v>
      </c>
      <c r="N14" s="1701"/>
      <c r="O14" s="788"/>
      <c r="P14" s="788"/>
      <c r="Q14" s="1781">
        <v>22</v>
      </c>
      <c r="S14" s="809"/>
    </row>
    <row r="15" spans="1:33" s="1321" customFormat="1" ht="15">
      <c r="A15" s="1314">
        <v>1</v>
      </c>
      <c r="B15" s="1694"/>
      <c r="C15" s="1319"/>
      <c r="D15" s="788"/>
      <c r="E15" s="1781">
        <v>83</v>
      </c>
      <c r="F15" s="1715"/>
      <c r="G15" s="788"/>
      <c r="H15" s="1707"/>
      <c r="I15" s="1781">
        <v>65</v>
      </c>
      <c r="J15" s="1715"/>
      <c r="K15" s="1707"/>
      <c r="L15" s="1707"/>
      <c r="M15" s="1781">
        <v>36</v>
      </c>
      <c r="N15" s="1715"/>
      <c r="O15" s="1707"/>
      <c r="P15" s="1707"/>
      <c r="Q15" s="1781">
        <v>22</v>
      </c>
      <c r="S15" s="1322"/>
    </row>
    <row r="16" spans="1:33" s="681" customFormat="1" ht="15">
      <c r="A16" s="684">
        <v>2</v>
      </c>
      <c r="B16" s="1694"/>
      <c r="C16" s="788"/>
      <c r="D16" s="788"/>
      <c r="E16" s="1781">
        <v>71</v>
      </c>
      <c r="F16" s="2017"/>
      <c r="G16" s="788"/>
      <c r="H16" s="1698"/>
      <c r="I16" s="1781">
        <v>55</v>
      </c>
      <c r="J16" s="2017"/>
      <c r="K16" s="1698"/>
      <c r="L16" s="1698"/>
      <c r="M16" s="1781">
        <v>37</v>
      </c>
      <c r="N16" s="2017"/>
      <c r="O16" s="1698"/>
      <c r="P16" s="1698"/>
      <c r="Q16" s="1781">
        <v>23</v>
      </c>
      <c r="S16" s="809"/>
    </row>
    <row r="17" spans="1:19" s="681" customFormat="1" ht="15">
      <c r="A17" s="684">
        <v>3</v>
      </c>
      <c r="B17" s="1694"/>
      <c r="C17" s="788"/>
      <c r="D17" s="788"/>
      <c r="E17" s="1781">
        <v>66</v>
      </c>
      <c r="F17" s="2017"/>
      <c r="G17" s="788"/>
      <c r="H17" s="1698"/>
      <c r="I17" s="1781">
        <v>52</v>
      </c>
      <c r="J17" s="2017"/>
      <c r="K17" s="1698"/>
      <c r="L17" s="1698"/>
      <c r="M17" s="1781">
        <v>36</v>
      </c>
      <c r="N17" s="2017"/>
      <c r="O17" s="1698"/>
      <c r="P17" s="1698"/>
      <c r="Q17" s="1781">
        <v>22</v>
      </c>
      <c r="S17" s="809"/>
    </row>
    <row r="18" spans="1:19" s="681" customFormat="1" ht="15">
      <c r="A18" s="684">
        <v>4</v>
      </c>
      <c r="B18" s="1694"/>
      <c r="C18" s="788"/>
      <c r="D18" s="788"/>
      <c r="E18" s="1781">
        <v>72</v>
      </c>
      <c r="F18" s="2017"/>
      <c r="G18" s="788"/>
      <c r="H18" s="1698"/>
      <c r="I18" s="1781">
        <v>52</v>
      </c>
      <c r="J18" s="2017"/>
      <c r="K18" s="1698"/>
      <c r="L18" s="1698"/>
      <c r="M18" s="1781">
        <v>37</v>
      </c>
      <c r="N18" s="2017"/>
      <c r="O18" s="1698"/>
      <c r="P18" s="1698"/>
      <c r="Q18" s="1781">
        <v>23</v>
      </c>
      <c r="S18" s="809"/>
    </row>
    <row r="19" spans="1:19" s="681" customFormat="1" ht="15">
      <c r="A19" s="684">
        <v>5</v>
      </c>
      <c r="B19" s="1694"/>
      <c r="C19" s="788"/>
      <c r="D19" s="788"/>
      <c r="E19" s="1781">
        <v>100</v>
      </c>
      <c r="F19" s="2017"/>
      <c r="G19" s="788"/>
      <c r="H19" s="1698"/>
      <c r="I19" s="1781">
        <v>58</v>
      </c>
      <c r="J19" s="2017"/>
      <c r="K19" s="1698"/>
      <c r="L19" s="1698"/>
      <c r="M19" s="1781">
        <v>37</v>
      </c>
      <c r="N19" s="2017"/>
      <c r="O19" s="1698"/>
      <c r="P19" s="1698"/>
      <c r="Q19" s="1781">
        <v>22</v>
      </c>
      <c r="S19" s="809"/>
    </row>
    <row r="20" spans="1:19" s="681" customFormat="1" ht="15">
      <c r="A20" s="684">
        <v>6</v>
      </c>
      <c r="B20" s="1694"/>
      <c r="C20" s="788"/>
      <c r="D20" s="788"/>
      <c r="E20" s="1781">
        <v>144</v>
      </c>
      <c r="F20" s="2017"/>
      <c r="G20" s="788"/>
      <c r="H20" s="1698"/>
      <c r="I20" s="1781">
        <v>80</v>
      </c>
      <c r="J20" s="2017"/>
      <c r="K20" s="1698"/>
      <c r="L20" s="1698"/>
      <c r="M20" s="1781">
        <v>36</v>
      </c>
      <c r="N20" s="2017"/>
      <c r="O20" s="1698"/>
      <c r="P20" s="1698"/>
      <c r="Q20" s="1781">
        <v>22</v>
      </c>
      <c r="S20" s="809"/>
    </row>
    <row r="21" spans="1:19" s="681" customFormat="1" ht="15">
      <c r="A21" s="684">
        <v>7</v>
      </c>
      <c r="B21" s="1694"/>
      <c r="C21" s="788"/>
      <c r="D21" s="788"/>
      <c r="E21" s="1781">
        <v>178</v>
      </c>
      <c r="F21" s="2017"/>
      <c r="G21" s="788"/>
      <c r="H21" s="1698"/>
      <c r="I21" s="1781">
        <v>114</v>
      </c>
      <c r="J21" s="2017"/>
      <c r="K21" s="1698"/>
      <c r="L21" s="1698"/>
      <c r="M21" s="1781">
        <v>40</v>
      </c>
      <c r="N21" s="2017"/>
      <c r="O21" s="1698"/>
      <c r="P21" s="1698"/>
      <c r="Q21" s="1781">
        <v>24</v>
      </c>
      <c r="S21" s="809"/>
    </row>
    <row r="22" spans="1:19" s="681" customFormat="1" ht="15">
      <c r="A22" s="684">
        <v>8</v>
      </c>
      <c r="B22" s="1694"/>
      <c r="C22" s="788"/>
      <c r="D22" s="788"/>
      <c r="E22" s="1781">
        <v>158</v>
      </c>
      <c r="F22" s="2017"/>
      <c r="G22" s="788"/>
      <c r="H22" s="1698"/>
      <c r="I22" s="1781">
        <v>111</v>
      </c>
      <c r="J22" s="2017"/>
      <c r="K22" s="1698"/>
      <c r="L22" s="1698"/>
      <c r="M22" s="1781">
        <v>38</v>
      </c>
      <c r="N22" s="2017"/>
      <c r="O22" s="1698"/>
      <c r="P22" s="1698"/>
      <c r="Q22" s="1781">
        <v>22</v>
      </c>
      <c r="S22" s="809"/>
    </row>
    <row r="23" spans="1:19" s="681" customFormat="1" ht="15">
      <c r="A23" s="684">
        <v>9</v>
      </c>
      <c r="B23" s="1694"/>
      <c r="C23" s="788"/>
      <c r="D23" s="788"/>
      <c r="E23" s="1781">
        <v>152</v>
      </c>
      <c r="F23" s="2017"/>
      <c r="G23" s="788"/>
      <c r="H23" s="1698"/>
      <c r="I23" s="1781">
        <v>104</v>
      </c>
      <c r="J23" s="2017"/>
      <c r="K23" s="1698"/>
      <c r="L23" s="1698"/>
      <c r="M23" s="1781">
        <v>40</v>
      </c>
      <c r="N23" s="2017"/>
      <c r="O23" s="1698"/>
      <c r="P23" s="1698"/>
      <c r="Q23" s="1781">
        <v>23</v>
      </c>
      <c r="S23" s="809"/>
    </row>
    <row r="24" spans="1:19" s="681" customFormat="1" ht="15">
      <c r="A24" s="684">
        <v>10</v>
      </c>
      <c r="B24" s="1694"/>
      <c r="C24" s="788"/>
      <c r="D24" s="788"/>
      <c r="E24" s="1781">
        <v>154</v>
      </c>
      <c r="F24" s="2017"/>
      <c r="G24" s="788"/>
      <c r="H24" s="1698"/>
      <c r="I24" s="1781">
        <v>109</v>
      </c>
      <c r="J24" s="2017"/>
      <c r="K24" s="1698"/>
      <c r="L24" s="1698"/>
      <c r="M24" s="1781">
        <v>38</v>
      </c>
      <c r="N24" s="2017"/>
      <c r="O24" s="1698"/>
      <c r="P24" s="1698"/>
      <c r="Q24" s="1781">
        <v>21</v>
      </c>
      <c r="S24" s="809"/>
    </row>
    <row r="25" spans="1:19" s="681" customFormat="1" ht="15">
      <c r="A25" s="684">
        <v>11</v>
      </c>
      <c r="B25" s="1694"/>
      <c r="C25" s="788"/>
      <c r="D25" s="788"/>
      <c r="E25" s="1781">
        <v>161</v>
      </c>
      <c r="F25" s="2017"/>
      <c r="G25" s="788"/>
      <c r="H25" s="1698"/>
      <c r="I25" s="1781">
        <v>100</v>
      </c>
      <c r="J25" s="2017"/>
      <c r="K25" s="1698"/>
      <c r="L25" s="1698"/>
      <c r="M25" s="1781">
        <v>40</v>
      </c>
      <c r="N25" s="2017"/>
      <c r="O25" s="1698"/>
      <c r="P25" s="1698"/>
      <c r="Q25" s="1781">
        <v>16</v>
      </c>
      <c r="S25" s="809"/>
    </row>
    <row r="26" spans="1:19" s="681" customFormat="1" ht="15">
      <c r="A26" s="684">
        <v>12</v>
      </c>
      <c r="B26" s="1694"/>
      <c r="C26" s="788"/>
      <c r="D26" s="788"/>
      <c r="E26" s="1781">
        <v>164</v>
      </c>
      <c r="F26" s="2017"/>
      <c r="G26" s="788"/>
      <c r="H26" s="1698"/>
      <c r="I26" s="1781">
        <v>118</v>
      </c>
      <c r="J26" s="2017"/>
      <c r="K26" s="1698"/>
      <c r="L26" s="1698"/>
      <c r="M26" s="1781">
        <v>42</v>
      </c>
      <c r="N26" s="2017"/>
      <c r="O26" s="1698"/>
      <c r="P26" s="1698"/>
      <c r="Q26" s="1781">
        <v>22</v>
      </c>
      <c r="S26" s="809"/>
    </row>
    <row r="27" spans="1:19" s="681" customFormat="1" ht="15">
      <c r="A27" s="684">
        <v>13</v>
      </c>
      <c r="B27" s="1694"/>
      <c r="C27" s="788"/>
      <c r="D27" s="788"/>
      <c r="E27" s="1781">
        <v>143</v>
      </c>
      <c r="F27" s="2017"/>
      <c r="G27" s="788"/>
      <c r="H27" s="1698"/>
      <c r="I27" s="1781">
        <v>99</v>
      </c>
      <c r="J27" s="2017"/>
      <c r="K27" s="1698"/>
      <c r="L27" s="1698"/>
      <c r="M27" s="1781">
        <v>37</v>
      </c>
      <c r="N27" s="2017"/>
      <c r="O27" s="1698"/>
      <c r="P27" s="1698"/>
      <c r="Q27" s="1781">
        <v>17</v>
      </c>
      <c r="S27" s="809"/>
    </row>
    <row r="28" spans="1:19" s="681" customFormat="1" ht="15">
      <c r="A28" s="684">
        <v>14</v>
      </c>
      <c r="B28" s="1694"/>
      <c r="C28" s="788"/>
      <c r="D28" s="788"/>
      <c r="E28" s="1781">
        <v>145</v>
      </c>
      <c r="F28" s="2017"/>
      <c r="G28" s="788"/>
      <c r="H28" s="1698"/>
      <c r="I28" s="1781">
        <v>98</v>
      </c>
      <c r="J28" s="2017"/>
      <c r="K28" s="1698"/>
      <c r="L28" s="1698"/>
      <c r="M28" s="1781">
        <v>38</v>
      </c>
      <c r="N28" s="2017"/>
      <c r="O28" s="1698"/>
      <c r="P28" s="1698"/>
      <c r="Q28" s="1781">
        <v>17</v>
      </c>
      <c r="S28" s="809"/>
    </row>
    <row r="29" spans="1:19" s="681" customFormat="1" ht="15">
      <c r="A29" s="684">
        <v>15</v>
      </c>
      <c r="B29" s="1694"/>
      <c r="C29" s="788"/>
      <c r="D29" s="788"/>
      <c r="E29" s="1781">
        <v>140</v>
      </c>
      <c r="F29" s="2017"/>
      <c r="G29" s="788"/>
      <c r="H29" s="1698"/>
      <c r="I29" s="1781">
        <v>99</v>
      </c>
      <c r="J29" s="2017"/>
      <c r="K29" s="1698"/>
      <c r="L29" s="1698"/>
      <c r="M29" s="1781">
        <v>38</v>
      </c>
      <c r="N29" s="2017"/>
      <c r="O29" s="1698"/>
      <c r="P29" s="1698"/>
      <c r="Q29" s="1781">
        <v>19</v>
      </c>
      <c r="S29" s="809"/>
    </row>
    <row r="30" spans="1:19" s="681" customFormat="1" ht="15">
      <c r="A30" s="684">
        <v>16</v>
      </c>
      <c r="B30" s="1694"/>
      <c r="C30" s="788"/>
      <c r="D30" s="788"/>
      <c r="E30" s="1781">
        <v>146</v>
      </c>
      <c r="F30" s="2017"/>
      <c r="G30" s="788"/>
      <c r="H30" s="1698"/>
      <c r="I30" s="1781">
        <v>107</v>
      </c>
      <c r="J30" s="2017"/>
      <c r="K30" s="1698"/>
      <c r="L30" s="1698"/>
      <c r="M30" s="1781">
        <v>40</v>
      </c>
      <c r="N30" s="2017"/>
      <c r="O30" s="1698"/>
      <c r="P30" s="1698"/>
      <c r="Q30" s="1781">
        <v>18</v>
      </c>
      <c r="S30" s="809"/>
    </row>
    <row r="31" spans="1:19" s="685" customFormat="1" ht="15">
      <c r="A31" s="684">
        <v>17</v>
      </c>
      <c r="B31" s="1694"/>
      <c r="C31" s="788"/>
      <c r="D31" s="788"/>
      <c r="E31" s="1781">
        <v>161</v>
      </c>
      <c r="F31" s="2017"/>
      <c r="G31" s="788"/>
      <c r="H31" s="1698"/>
      <c r="I31" s="1781">
        <v>127</v>
      </c>
      <c r="J31" s="2017"/>
      <c r="K31" s="1698"/>
      <c r="L31" s="1698"/>
      <c r="M31" s="1781">
        <v>40</v>
      </c>
      <c r="N31" s="2017"/>
      <c r="O31" s="1698"/>
      <c r="P31" s="1698"/>
      <c r="Q31" s="1781">
        <v>20</v>
      </c>
      <c r="S31" s="809"/>
    </row>
    <row r="32" spans="1:19" s="685" customFormat="1" ht="15">
      <c r="A32" s="684">
        <v>18</v>
      </c>
      <c r="B32" s="1694"/>
      <c r="C32" s="788"/>
      <c r="D32" s="788"/>
      <c r="E32" s="1781">
        <v>167</v>
      </c>
      <c r="F32" s="2017"/>
      <c r="G32" s="788"/>
      <c r="H32" s="1698"/>
      <c r="I32" s="1781">
        <v>132</v>
      </c>
      <c r="J32" s="2017"/>
      <c r="K32" s="1698"/>
      <c r="L32" s="1698"/>
      <c r="M32" s="1781">
        <v>43</v>
      </c>
      <c r="N32" s="2017"/>
      <c r="O32" s="1698"/>
      <c r="P32" s="1698"/>
      <c r="Q32" s="1781">
        <v>19</v>
      </c>
      <c r="S32" s="809"/>
    </row>
    <row r="33" spans="1:33" s="685" customFormat="1" ht="15">
      <c r="A33" s="684">
        <v>19</v>
      </c>
      <c r="B33" s="1694"/>
      <c r="C33" s="788"/>
      <c r="D33" s="788"/>
      <c r="E33" s="1781">
        <v>163</v>
      </c>
      <c r="F33" s="2017"/>
      <c r="G33" s="788"/>
      <c r="H33" s="1698"/>
      <c r="I33" s="1781">
        <v>131</v>
      </c>
      <c r="J33" s="2017"/>
      <c r="K33" s="1698"/>
      <c r="L33" s="1698"/>
      <c r="M33" s="1781">
        <v>43</v>
      </c>
      <c r="N33" s="2017"/>
      <c r="O33" s="1698"/>
      <c r="P33" s="1698"/>
      <c r="Q33" s="1781">
        <v>20</v>
      </c>
      <c r="S33" s="809"/>
    </row>
    <row r="34" spans="1:33" s="685" customFormat="1" ht="15">
      <c r="A34" s="684">
        <v>20</v>
      </c>
      <c r="B34" s="1694"/>
      <c r="C34" s="788"/>
      <c r="D34" s="788"/>
      <c r="E34" s="1781">
        <v>155</v>
      </c>
      <c r="F34" s="2017"/>
      <c r="G34" s="788"/>
      <c r="H34" s="1698"/>
      <c r="I34" s="1781">
        <v>142</v>
      </c>
      <c r="J34" s="2017"/>
      <c r="K34" s="1698"/>
      <c r="L34" s="1698"/>
      <c r="M34" s="1781">
        <v>40</v>
      </c>
      <c r="N34" s="2017"/>
      <c r="O34" s="1698"/>
      <c r="P34" s="1698"/>
      <c r="Q34" s="1781">
        <v>25</v>
      </c>
      <c r="S34" s="809"/>
    </row>
    <row r="35" spans="1:33" s="685" customFormat="1" ht="15">
      <c r="A35" s="684">
        <v>21</v>
      </c>
      <c r="B35" s="1694"/>
      <c r="C35" s="788"/>
      <c r="D35" s="788"/>
      <c r="E35" s="1781">
        <v>165</v>
      </c>
      <c r="F35" s="2017"/>
      <c r="G35" s="788"/>
      <c r="H35" s="1698"/>
      <c r="I35" s="1781">
        <v>142</v>
      </c>
      <c r="J35" s="2017"/>
      <c r="K35" s="1698"/>
      <c r="L35" s="1698"/>
      <c r="M35" s="1781">
        <v>39</v>
      </c>
      <c r="N35" s="2017"/>
      <c r="O35" s="1698"/>
      <c r="P35" s="1698"/>
      <c r="Q35" s="1781">
        <v>24</v>
      </c>
      <c r="S35" s="809"/>
    </row>
    <row r="36" spans="1:33" s="685" customFormat="1" ht="15">
      <c r="A36" s="684">
        <v>22</v>
      </c>
      <c r="B36" s="1694"/>
      <c r="C36" s="788"/>
      <c r="D36" s="788"/>
      <c r="E36" s="1781">
        <v>157</v>
      </c>
      <c r="F36" s="2017"/>
      <c r="G36" s="788"/>
      <c r="H36" s="1698"/>
      <c r="I36" s="1781">
        <v>118</v>
      </c>
      <c r="J36" s="2017"/>
      <c r="K36" s="1698"/>
      <c r="L36" s="1698"/>
      <c r="M36" s="1781">
        <v>37</v>
      </c>
      <c r="N36" s="2017"/>
      <c r="O36" s="1698"/>
      <c r="P36" s="1698"/>
      <c r="Q36" s="1781">
        <v>23</v>
      </c>
      <c r="S36" s="809"/>
    </row>
    <row r="37" spans="1:33" s="685" customFormat="1" ht="15">
      <c r="A37" s="684">
        <v>23</v>
      </c>
      <c r="B37" s="1694"/>
      <c r="C37" s="788"/>
      <c r="D37" s="788"/>
      <c r="E37" s="1781">
        <v>118</v>
      </c>
      <c r="F37" s="2017"/>
      <c r="G37" s="1698"/>
      <c r="H37" s="1698"/>
      <c r="I37" s="1781">
        <v>92</v>
      </c>
      <c r="J37" s="2017"/>
      <c r="K37" s="1698"/>
      <c r="L37" s="1698"/>
      <c r="M37" s="1781">
        <v>34</v>
      </c>
      <c r="N37" s="2017"/>
      <c r="O37" s="1698"/>
      <c r="P37" s="1698"/>
      <c r="Q37" s="1781">
        <v>23</v>
      </c>
      <c r="S37" s="809"/>
    </row>
    <row r="38" spans="1:33" s="685" customFormat="1" ht="15">
      <c r="A38" s="684" t="s">
        <v>19</v>
      </c>
      <c r="B38" s="788"/>
      <c r="C38" s="1705"/>
      <c r="D38" s="1705"/>
      <c r="E38" s="1697">
        <f>SUM(E14:E37)</f>
        <v>3252</v>
      </c>
      <c r="F38" s="1703"/>
      <c r="G38" s="1703"/>
      <c r="H38" s="1703"/>
      <c r="I38" s="1697">
        <f>SUM(I14:I37)</f>
        <v>2380</v>
      </c>
      <c r="J38" s="1703"/>
      <c r="K38" s="1703"/>
      <c r="L38" s="1703"/>
      <c r="M38" s="1697">
        <f>SUM(M14:M37)</f>
        <v>922</v>
      </c>
      <c r="N38" s="1703"/>
      <c r="O38" s="1703"/>
      <c r="P38" s="1703"/>
      <c r="Q38" s="1697">
        <f>SUM(Q14:Q37)</f>
        <v>509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6">
    <tabColor rgb="FF92D050"/>
  </sheetPr>
  <dimension ref="A1:AG46"/>
  <sheetViews>
    <sheetView zoomScale="85" zoomScaleNormal="85" workbookViewId="0">
      <selection activeCell="N16" sqref="N16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219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208</v>
      </c>
      <c r="L3" s="1066"/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 t="s">
        <v>383</v>
      </c>
      <c r="B8" s="1254" t="s">
        <v>384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221</v>
      </c>
      <c r="C10" s="2097"/>
      <c r="D10" s="2097"/>
      <c r="E10" s="2098"/>
      <c r="F10" s="3033" t="s">
        <v>222</v>
      </c>
      <c r="G10" s="2097"/>
      <c r="H10" s="2097"/>
      <c r="I10" s="2098"/>
      <c r="J10" s="3033" t="str">
        <f>B10</f>
        <v>ВЛ-6 кВ Ф-2 пр. Больница</v>
      </c>
      <c r="K10" s="2097"/>
      <c r="L10" s="2097"/>
      <c r="M10" s="2098"/>
      <c r="N10" s="3033" t="str">
        <f>F10</f>
        <v>ВЛ-6 кВ Город</v>
      </c>
      <c r="O10" s="2097"/>
      <c r="P10" s="2097"/>
      <c r="Q10" s="2098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1800</v>
      </c>
      <c r="F11" s="3033" t="s">
        <v>14</v>
      </c>
      <c r="G11" s="2097"/>
      <c r="H11" s="678"/>
      <c r="I11" s="679">
        <v>2400</v>
      </c>
      <c r="J11" s="3033" t="s">
        <v>14</v>
      </c>
      <c r="K11" s="2097"/>
      <c r="L11" s="678"/>
      <c r="M11" s="679">
        <f>E11</f>
        <v>1800</v>
      </c>
      <c r="N11" s="3033" t="s">
        <v>14</v>
      </c>
      <c r="O11" s="2097"/>
      <c r="P11" s="678"/>
      <c r="Q11" s="679">
        <v>2400</v>
      </c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694"/>
      <c r="C14" s="788"/>
      <c r="D14" s="788"/>
      <c r="E14" s="1781">
        <v>98</v>
      </c>
      <c r="F14" s="1701"/>
      <c r="G14" s="788"/>
      <c r="H14" s="788"/>
      <c r="I14" s="1781">
        <v>0</v>
      </c>
      <c r="J14" s="1701"/>
      <c r="K14" s="788"/>
      <c r="L14" s="788"/>
      <c r="M14" s="1781">
        <v>78</v>
      </c>
      <c r="N14" s="2019"/>
      <c r="O14" s="1688"/>
      <c r="P14" s="1688"/>
      <c r="Q14" s="1781">
        <v>0</v>
      </c>
      <c r="S14" s="809"/>
    </row>
    <row r="15" spans="1:33" s="1321" customFormat="1" ht="15">
      <c r="A15" s="1314">
        <v>1</v>
      </c>
      <c r="B15" s="1694"/>
      <c r="C15" s="1319"/>
      <c r="D15" s="788"/>
      <c r="E15" s="1781">
        <v>92</v>
      </c>
      <c r="F15" s="1696"/>
      <c r="G15" s="788"/>
      <c r="H15" s="1683"/>
      <c r="I15" s="1781">
        <v>0</v>
      </c>
      <c r="J15" s="1696"/>
      <c r="K15" s="1683"/>
      <c r="L15" s="1683"/>
      <c r="M15" s="1781">
        <v>87</v>
      </c>
      <c r="N15" s="1756"/>
      <c r="O15" s="1683"/>
      <c r="P15" s="1683"/>
      <c r="Q15" s="1781">
        <v>0</v>
      </c>
      <c r="S15" s="1322"/>
    </row>
    <row r="16" spans="1:33" s="681" customFormat="1" ht="15">
      <c r="A16" s="684">
        <v>2</v>
      </c>
      <c r="B16" s="1694"/>
      <c r="C16" s="788"/>
      <c r="D16" s="788"/>
      <c r="E16" s="1781">
        <v>93</v>
      </c>
      <c r="F16" s="1696"/>
      <c r="G16" s="788"/>
      <c r="H16" s="1683"/>
      <c r="I16" s="1781">
        <v>0</v>
      </c>
      <c r="J16" s="1696"/>
      <c r="K16" s="1683"/>
      <c r="L16" s="1683"/>
      <c r="M16" s="1781">
        <v>92</v>
      </c>
      <c r="N16" s="1756"/>
      <c r="O16" s="1683"/>
      <c r="P16" s="1683"/>
      <c r="Q16" s="1781">
        <v>0</v>
      </c>
      <c r="S16" s="809"/>
    </row>
    <row r="17" spans="1:19" s="681" customFormat="1" ht="15">
      <c r="A17" s="684">
        <v>3</v>
      </c>
      <c r="B17" s="1694"/>
      <c r="C17" s="788"/>
      <c r="D17" s="788"/>
      <c r="E17" s="1781">
        <v>83</v>
      </c>
      <c r="F17" s="1696"/>
      <c r="G17" s="788"/>
      <c r="H17" s="1683"/>
      <c r="I17" s="1781">
        <v>0</v>
      </c>
      <c r="J17" s="1696"/>
      <c r="K17" s="1683"/>
      <c r="L17" s="1683"/>
      <c r="M17" s="1781">
        <v>87</v>
      </c>
      <c r="N17" s="1756"/>
      <c r="O17" s="1683"/>
      <c r="P17" s="1683"/>
      <c r="Q17" s="1781">
        <v>0</v>
      </c>
      <c r="S17" s="809"/>
    </row>
    <row r="18" spans="1:19" s="681" customFormat="1" ht="15">
      <c r="A18" s="684">
        <v>4</v>
      </c>
      <c r="B18" s="1694"/>
      <c r="C18" s="788"/>
      <c r="D18" s="788"/>
      <c r="E18" s="1781">
        <v>81</v>
      </c>
      <c r="F18" s="1696"/>
      <c r="G18" s="788"/>
      <c r="H18" s="1683"/>
      <c r="I18" s="1781">
        <v>0</v>
      </c>
      <c r="J18" s="1696"/>
      <c r="K18" s="1683"/>
      <c r="L18" s="1683"/>
      <c r="M18" s="1781">
        <v>81</v>
      </c>
      <c r="N18" s="1756"/>
      <c r="O18" s="1683"/>
      <c r="P18" s="1683"/>
      <c r="Q18" s="1781">
        <v>0</v>
      </c>
      <c r="S18" s="809"/>
    </row>
    <row r="19" spans="1:19" s="681" customFormat="1" ht="15">
      <c r="A19" s="684">
        <v>5</v>
      </c>
      <c r="B19" s="1694"/>
      <c r="C19" s="788"/>
      <c r="D19" s="788"/>
      <c r="E19" s="1781">
        <v>108</v>
      </c>
      <c r="F19" s="1696"/>
      <c r="G19" s="788"/>
      <c r="H19" s="1683"/>
      <c r="I19" s="1781">
        <v>0</v>
      </c>
      <c r="J19" s="1696"/>
      <c r="K19" s="1683"/>
      <c r="L19" s="1683"/>
      <c r="M19" s="1781">
        <v>91</v>
      </c>
      <c r="N19" s="1756"/>
      <c r="O19" s="1683"/>
      <c r="P19" s="1683"/>
      <c r="Q19" s="1781">
        <v>0</v>
      </c>
      <c r="S19" s="809"/>
    </row>
    <row r="20" spans="1:19" s="681" customFormat="1" ht="15">
      <c r="A20" s="684">
        <v>6</v>
      </c>
      <c r="B20" s="1694"/>
      <c r="C20" s="788"/>
      <c r="D20" s="788"/>
      <c r="E20" s="1781">
        <v>153</v>
      </c>
      <c r="F20" s="1696"/>
      <c r="G20" s="788"/>
      <c r="H20" s="1683"/>
      <c r="I20" s="1781">
        <v>0</v>
      </c>
      <c r="J20" s="1696"/>
      <c r="K20" s="1683"/>
      <c r="L20" s="1683"/>
      <c r="M20" s="1781">
        <v>91</v>
      </c>
      <c r="N20" s="1756"/>
      <c r="O20" s="1683"/>
      <c r="P20" s="1683"/>
      <c r="Q20" s="1781">
        <v>0</v>
      </c>
      <c r="S20" s="809"/>
    </row>
    <row r="21" spans="1:19" s="681" customFormat="1" ht="15">
      <c r="A21" s="684">
        <v>7</v>
      </c>
      <c r="B21" s="1694"/>
      <c r="C21" s="788"/>
      <c r="D21" s="788"/>
      <c r="E21" s="1781">
        <v>195</v>
      </c>
      <c r="F21" s="1696"/>
      <c r="G21" s="788"/>
      <c r="H21" s="1683"/>
      <c r="I21" s="1781">
        <v>0</v>
      </c>
      <c r="J21" s="1696"/>
      <c r="K21" s="1683"/>
      <c r="L21" s="1683"/>
      <c r="M21" s="1781">
        <v>93</v>
      </c>
      <c r="N21" s="1756"/>
      <c r="O21" s="1683"/>
      <c r="P21" s="1683"/>
      <c r="Q21" s="1781">
        <v>0</v>
      </c>
      <c r="S21" s="809"/>
    </row>
    <row r="22" spans="1:19" s="681" customFormat="1" ht="15">
      <c r="A22" s="684">
        <v>8</v>
      </c>
      <c r="B22" s="1694"/>
      <c r="C22" s="788"/>
      <c r="D22" s="788"/>
      <c r="E22" s="1781">
        <v>227</v>
      </c>
      <c r="F22" s="1696"/>
      <c r="G22" s="788"/>
      <c r="H22" s="1683"/>
      <c r="I22" s="1781">
        <v>0</v>
      </c>
      <c r="J22" s="1696"/>
      <c r="K22" s="1683"/>
      <c r="L22" s="1683"/>
      <c r="M22" s="1781">
        <v>95</v>
      </c>
      <c r="N22" s="1756"/>
      <c r="O22" s="1683"/>
      <c r="P22" s="1683"/>
      <c r="Q22" s="1781">
        <v>0</v>
      </c>
      <c r="S22" s="809"/>
    </row>
    <row r="23" spans="1:19" s="681" customFormat="1" ht="15">
      <c r="A23" s="684">
        <v>9</v>
      </c>
      <c r="B23" s="1694"/>
      <c r="C23" s="788"/>
      <c r="D23" s="788"/>
      <c r="E23" s="1781">
        <v>203</v>
      </c>
      <c r="F23" s="1696"/>
      <c r="G23" s="788"/>
      <c r="H23" s="1683"/>
      <c r="I23" s="1781">
        <v>0</v>
      </c>
      <c r="J23" s="1696"/>
      <c r="K23" s="1683"/>
      <c r="L23" s="1683"/>
      <c r="M23" s="1781">
        <v>90</v>
      </c>
      <c r="N23" s="1756"/>
      <c r="O23" s="1683"/>
      <c r="P23" s="1683"/>
      <c r="Q23" s="1781">
        <v>0</v>
      </c>
      <c r="S23" s="809"/>
    </row>
    <row r="24" spans="1:19" s="681" customFormat="1" ht="15">
      <c r="A24" s="684">
        <v>10</v>
      </c>
      <c r="B24" s="1694"/>
      <c r="C24" s="788"/>
      <c r="D24" s="788"/>
      <c r="E24" s="1781">
        <v>169</v>
      </c>
      <c r="F24" s="1696"/>
      <c r="G24" s="788"/>
      <c r="H24" s="1683"/>
      <c r="I24" s="1781">
        <v>0</v>
      </c>
      <c r="J24" s="1696"/>
      <c r="K24" s="1683"/>
      <c r="L24" s="1683"/>
      <c r="M24" s="1781">
        <v>88</v>
      </c>
      <c r="N24" s="1756"/>
      <c r="O24" s="1683"/>
      <c r="P24" s="1683"/>
      <c r="Q24" s="1781">
        <v>0</v>
      </c>
      <c r="S24" s="809"/>
    </row>
    <row r="25" spans="1:19" s="681" customFormat="1" ht="15">
      <c r="A25" s="684">
        <v>11</v>
      </c>
      <c r="B25" s="1694"/>
      <c r="C25" s="788"/>
      <c r="D25" s="788"/>
      <c r="E25" s="1781">
        <v>153</v>
      </c>
      <c r="F25" s="1696"/>
      <c r="G25" s="788"/>
      <c r="H25" s="1683"/>
      <c r="I25" s="1781">
        <v>0</v>
      </c>
      <c r="J25" s="1696"/>
      <c r="K25" s="1683"/>
      <c r="L25" s="1683"/>
      <c r="M25" s="1781">
        <v>87</v>
      </c>
      <c r="N25" s="1756"/>
      <c r="O25" s="1683"/>
      <c r="P25" s="1683"/>
      <c r="Q25" s="1781">
        <v>0</v>
      </c>
      <c r="S25" s="809"/>
    </row>
    <row r="26" spans="1:19" s="681" customFormat="1" ht="15">
      <c r="A26" s="684">
        <v>12</v>
      </c>
      <c r="B26" s="1694"/>
      <c r="C26" s="788"/>
      <c r="D26" s="788"/>
      <c r="E26" s="1781">
        <v>153</v>
      </c>
      <c r="F26" s="1696"/>
      <c r="G26" s="788"/>
      <c r="H26" s="1683"/>
      <c r="I26" s="1781">
        <v>0</v>
      </c>
      <c r="J26" s="1696"/>
      <c r="K26" s="1683"/>
      <c r="L26" s="1683"/>
      <c r="M26" s="1781">
        <v>93</v>
      </c>
      <c r="N26" s="1756"/>
      <c r="O26" s="1683"/>
      <c r="P26" s="1683"/>
      <c r="Q26" s="1781">
        <v>0</v>
      </c>
      <c r="S26" s="809"/>
    </row>
    <row r="27" spans="1:19" s="681" customFormat="1" ht="15">
      <c r="A27" s="684">
        <v>13</v>
      </c>
      <c r="B27" s="1694"/>
      <c r="C27" s="788"/>
      <c r="D27" s="788"/>
      <c r="E27" s="1781">
        <v>155</v>
      </c>
      <c r="F27" s="1696"/>
      <c r="G27" s="788"/>
      <c r="H27" s="1683"/>
      <c r="I27" s="1781">
        <v>0</v>
      </c>
      <c r="J27" s="1696"/>
      <c r="K27" s="1683"/>
      <c r="L27" s="1683"/>
      <c r="M27" s="1781">
        <v>87</v>
      </c>
      <c r="N27" s="1756"/>
      <c r="O27" s="1683"/>
      <c r="P27" s="1683"/>
      <c r="Q27" s="1781">
        <v>0</v>
      </c>
      <c r="S27" s="809"/>
    </row>
    <row r="28" spans="1:19" s="681" customFormat="1" ht="15">
      <c r="A28" s="684">
        <v>14</v>
      </c>
      <c r="B28" s="1694"/>
      <c r="C28" s="788"/>
      <c r="D28" s="788"/>
      <c r="E28" s="1781">
        <v>146</v>
      </c>
      <c r="F28" s="1696"/>
      <c r="G28" s="788"/>
      <c r="H28" s="1683"/>
      <c r="I28" s="1781">
        <v>0</v>
      </c>
      <c r="J28" s="1696"/>
      <c r="K28" s="1683"/>
      <c r="L28" s="1683"/>
      <c r="M28" s="1781">
        <v>79</v>
      </c>
      <c r="N28" s="1756"/>
      <c r="O28" s="1683"/>
      <c r="P28" s="1683"/>
      <c r="Q28" s="1781">
        <v>0</v>
      </c>
      <c r="S28" s="809"/>
    </row>
    <row r="29" spans="1:19" s="681" customFormat="1" ht="15">
      <c r="A29" s="684">
        <v>15</v>
      </c>
      <c r="B29" s="1694"/>
      <c r="C29" s="788"/>
      <c r="D29" s="788"/>
      <c r="E29" s="1781">
        <v>134</v>
      </c>
      <c r="F29" s="1696"/>
      <c r="G29" s="788"/>
      <c r="H29" s="1683"/>
      <c r="I29" s="1781">
        <v>0</v>
      </c>
      <c r="J29" s="1696"/>
      <c r="K29" s="1683"/>
      <c r="L29" s="1683"/>
      <c r="M29" s="1781">
        <v>72</v>
      </c>
      <c r="N29" s="1756"/>
      <c r="O29" s="1683"/>
      <c r="P29" s="1683"/>
      <c r="Q29" s="1781">
        <v>0</v>
      </c>
      <c r="S29" s="809"/>
    </row>
    <row r="30" spans="1:19" s="681" customFormat="1" ht="15">
      <c r="A30" s="684">
        <v>16</v>
      </c>
      <c r="B30" s="1694"/>
      <c r="C30" s="788"/>
      <c r="D30" s="788"/>
      <c r="E30" s="1781">
        <v>143</v>
      </c>
      <c r="F30" s="1696"/>
      <c r="G30" s="788"/>
      <c r="H30" s="1683"/>
      <c r="I30" s="1781">
        <v>0</v>
      </c>
      <c r="J30" s="1696"/>
      <c r="K30" s="1683"/>
      <c r="L30" s="1683"/>
      <c r="M30" s="1781">
        <v>82</v>
      </c>
      <c r="N30" s="1756"/>
      <c r="O30" s="1683"/>
      <c r="P30" s="1683"/>
      <c r="Q30" s="1781">
        <v>0</v>
      </c>
      <c r="S30" s="809"/>
    </row>
    <row r="31" spans="1:19" s="685" customFormat="1" ht="15">
      <c r="A31" s="684">
        <v>17</v>
      </c>
      <c r="B31" s="1694"/>
      <c r="C31" s="788"/>
      <c r="D31" s="788"/>
      <c r="E31" s="1781">
        <v>146</v>
      </c>
      <c r="F31" s="1696"/>
      <c r="G31" s="788"/>
      <c r="H31" s="1683"/>
      <c r="I31" s="1781">
        <v>0</v>
      </c>
      <c r="J31" s="1696"/>
      <c r="K31" s="1683"/>
      <c r="L31" s="1683"/>
      <c r="M31" s="1781">
        <v>80</v>
      </c>
      <c r="N31" s="1756"/>
      <c r="O31" s="1683"/>
      <c r="P31" s="1683"/>
      <c r="Q31" s="1781">
        <v>0</v>
      </c>
      <c r="S31" s="809"/>
    </row>
    <row r="32" spans="1:19" s="685" customFormat="1" ht="15">
      <c r="A32" s="684">
        <v>18</v>
      </c>
      <c r="B32" s="1694"/>
      <c r="C32" s="788"/>
      <c r="D32" s="788"/>
      <c r="E32" s="1781">
        <v>145</v>
      </c>
      <c r="F32" s="1696"/>
      <c r="G32" s="788"/>
      <c r="H32" s="1683"/>
      <c r="I32" s="1781">
        <v>0</v>
      </c>
      <c r="J32" s="1696"/>
      <c r="K32" s="1683"/>
      <c r="L32" s="1683"/>
      <c r="M32" s="1781">
        <v>83</v>
      </c>
      <c r="N32" s="1756"/>
      <c r="O32" s="1683"/>
      <c r="P32" s="1683"/>
      <c r="Q32" s="1781">
        <v>0</v>
      </c>
      <c r="S32" s="809"/>
    </row>
    <row r="33" spans="1:33" s="685" customFormat="1" ht="15">
      <c r="A33" s="684">
        <v>19</v>
      </c>
      <c r="B33" s="1694"/>
      <c r="C33" s="788"/>
      <c r="D33" s="788"/>
      <c r="E33" s="1781">
        <v>151</v>
      </c>
      <c r="F33" s="1696"/>
      <c r="G33" s="788"/>
      <c r="H33" s="1683"/>
      <c r="I33" s="1781">
        <v>0</v>
      </c>
      <c r="J33" s="1696"/>
      <c r="K33" s="1683"/>
      <c r="L33" s="1683"/>
      <c r="M33" s="1781">
        <v>87</v>
      </c>
      <c r="N33" s="1756"/>
      <c r="O33" s="1683"/>
      <c r="P33" s="1683"/>
      <c r="Q33" s="1781">
        <v>0</v>
      </c>
      <c r="S33" s="809"/>
    </row>
    <row r="34" spans="1:33" s="685" customFormat="1" ht="15">
      <c r="A34" s="684">
        <v>20</v>
      </c>
      <c r="B34" s="1694"/>
      <c r="C34" s="788"/>
      <c r="D34" s="788"/>
      <c r="E34" s="1781">
        <v>148</v>
      </c>
      <c r="F34" s="1696"/>
      <c r="G34" s="788"/>
      <c r="H34" s="1683"/>
      <c r="I34" s="1781">
        <v>0</v>
      </c>
      <c r="J34" s="1696"/>
      <c r="K34" s="1683"/>
      <c r="L34" s="1683"/>
      <c r="M34" s="1781">
        <v>80</v>
      </c>
      <c r="N34" s="1756"/>
      <c r="O34" s="1683"/>
      <c r="P34" s="1683"/>
      <c r="Q34" s="1781">
        <v>0</v>
      </c>
      <c r="S34" s="809"/>
    </row>
    <row r="35" spans="1:33" s="685" customFormat="1" ht="15">
      <c r="A35" s="684">
        <v>21</v>
      </c>
      <c r="B35" s="1694"/>
      <c r="C35" s="788"/>
      <c r="D35" s="788"/>
      <c r="E35" s="1781">
        <v>150</v>
      </c>
      <c r="F35" s="1696"/>
      <c r="G35" s="788"/>
      <c r="H35" s="1683"/>
      <c r="I35" s="1781">
        <v>0</v>
      </c>
      <c r="J35" s="1696"/>
      <c r="K35" s="1683"/>
      <c r="L35" s="1683"/>
      <c r="M35" s="1781">
        <v>77</v>
      </c>
      <c r="N35" s="1756"/>
      <c r="O35" s="1683"/>
      <c r="P35" s="1683"/>
      <c r="Q35" s="1781">
        <v>0</v>
      </c>
      <c r="S35" s="809"/>
    </row>
    <row r="36" spans="1:33" s="685" customFormat="1" ht="15">
      <c r="A36" s="684">
        <v>22</v>
      </c>
      <c r="B36" s="1694"/>
      <c r="C36" s="788"/>
      <c r="D36" s="788"/>
      <c r="E36" s="1781">
        <v>141</v>
      </c>
      <c r="F36" s="1696"/>
      <c r="G36" s="788"/>
      <c r="H36" s="1683"/>
      <c r="I36" s="1781">
        <v>0</v>
      </c>
      <c r="J36" s="1696"/>
      <c r="K36" s="1683"/>
      <c r="L36" s="1683"/>
      <c r="M36" s="1781">
        <v>84</v>
      </c>
      <c r="N36" s="1756"/>
      <c r="O36" s="1683"/>
      <c r="P36" s="1683"/>
      <c r="Q36" s="1781">
        <v>0</v>
      </c>
      <c r="S36" s="809"/>
    </row>
    <row r="37" spans="1:33" s="685" customFormat="1" ht="15">
      <c r="A37" s="684">
        <v>23</v>
      </c>
      <c r="B37" s="1694"/>
      <c r="C37" s="788"/>
      <c r="D37" s="788"/>
      <c r="E37" s="1781">
        <v>119</v>
      </c>
      <c r="F37" s="1696"/>
      <c r="G37" s="1683"/>
      <c r="H37" s="1683"/>
      <c r="I37" s="1781">
        <v>0</v>
      </c>
      <c r="J37" s="1696"/>
      <c r="K37" s="1683"/>
      <c r="L37" s="1683"/>
      <c r="M37" s="1781">
        <v>86</v>
      </c>
      <c r="N37" s="1756"/>
      <c r="O37" s="1683"/>
      <c r="P37" s="1683"/>
      <c r="Q37" s="1781">
        <v>0</v>
      </c>
      <c r="S37" s="809"/>
    </row>
    <row r="38" spans="1:33" s="685" customFormat="1" ht="15">
      <c r="A38" s="684" t="s">
        <v>19</v>
      </c>
      <c r="B38" s="788"/>
      <c r="C38" s="788"/>
      <c r="D38" s="788"/>
      <c r="E38" s="1685">
        <f>SUM(E14:E37)</f>
        <v>3386</v>
      </c>
      <c r="F38" s="1683"/>
      <c r="G38" s="1683"/>
      <c r="H38" s="1683"/>
      <c r="I38" s="1685">
        <f>SUM(I14:I37)</f>
        <v>0</v>
      </c>
      <c r="J38" s="1683"/>
      <c r="K38" s="1683"/>
      <c r="L38" s="1683"/>
      <c r="M38" s="1685">
        <f>SUM(M14:M37)</f>
        <v>2050</v>
      </c>
      <c r="N38" s="1683"/>
      <c r="O38" s="1683"/>
      <c r="P38" s="1683"/>
      <c r="Q38" s="1685">
        <f>SUM(Q14:Q37)</f>
        <v>0</v>
      </c>
    </row>
    <row r="39" spans="1:33" s="674" customFormat="1" ht="12.75" customHeight="1"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234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/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9">
    <tabColor rgb="FF92D050"/>
  </sheetPr>
  <dimension ref="A1:AG46"/>
  <sheetViews>
    <sheetView zoomScale="85" zoomScaleNormal="85" workbookViewId="0">
      <selection activeCell="J63" sqref="J63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219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208</v>
      </c>
      <c r="L3" s="1066"/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 t="s">
        <v>385</v>
      </c>
      <c r="B8" s="1270"/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223</v>
      </c>
      <c r="C10" s="2097"/>
      <c r="D10" s="2097"/>
      <c r="E10" s="2098"/>
      <c r="F10" s="3033"/>
      <c r="G10" s="2097"/>
      <c r="H10" s="2097"/>
      <c r="I10" s="2098"/>
      <c r="J10" s="3033" t="str">
        <f>B10</f>
        <v>ВЛ-6 кВ Ф-13 Заречье</v>
      </c>
      <c r="K10" s="2097"/>
      <c r="L10" s="2097"/>
      <c r="M10" s="2098"/>
      <c r="N10" s="3033"/>
      <c r="O10" s="2097"/>
      <c r="P10" s="2097"/>
      <c r="Q10" s="2098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1200</v>
      </c>
      <c r="F11" s="3033" t="s">
        <v>14</v>
      </c>
      <c r="G11" s="2097"/>
      <c r="H11" s="678"/>
      <c r="I11" s="679"/>
      <c r="J11" s="3033" t="s">
        <v>14</v>
      </c>
      <c r="K11" s="2097"/>
      <c r="L11" s="678"/>
      <c r="M11" s="679">
        <f>E11</f>
        <v>1200</v>
      </c>
      <c r="N11" s="3033" t="s">
        <v>14</v>
      </c>
      <c r="O11" s="2097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694"/>
      <c r="C14" s="788"/>
      <c r="D14" s="788"/>
      <c r="E14" s="1781">
        <v>0</v>
      </c>
      <c r="F14" s="1701"/>
      <c r="G14" s="788"/>
      <c r="H14" s="788"/>
      <c r="I14" s="822"/>
      <c r="J14" s="1701"/>
      <c r="K14" s="788"/>
      <c r="L14" s="788"/>
      <c r="M14" s="1781">
        <v>0</v>
      </c>
      <c r="N14" s="1099"/>
      <c r="O14" s="788"/>
      <c r="P14" s="788"/>
      <c r="Q14" s="822"/>
      <c r="S14" s="809"/>
    </row>
    <row r="15" spans="1:33" s="1321" customFormat="1" ht="15">
      <c r="A15" s="1314">
        <v>1</v>
      </c>
      <c r="B15" s="1694"/>
      <c r="C15" s="1319"/>
      <c r="D15" s="788"/>
      <c r="E15" s="1781">
        <v>0</v>
      </c>
      <c r="F15" s="1715"/>
      <c r="G15" s="788"/>
      <c r="H15" s="1707"/>
      <c r="I15" s="1708"/>
      <c r="J15" s="1715"/>
      <c r="K15" s="1707"/>
      <c r="L15" s="1707"/>
      <c r="M15" s="1781">
        <v>0</v>
      </c>
      <c r="N15" s="1706"/>
      <c r="O15" s="1707"/>
      <c r="P15" s="1707"/>
      <c r="Q15" s="1708"/>
      <c r="S15" s="1322"/>
    </row>
    <row r="16" spans="1:33" s="681" customFormat="1" ht="15">
      <c r="A16" s="684">
        <v>2</v>
      </c>
      <c r="B16" s="1694"/>
      <c r="C16" s="788"/>
      <c r="D16" s="788"/>
      <c r="E16" s="1781">
        <v>0</v>
      </c>
      <c r="F16" s="2017"/>
      <c r="G16" s="788"/>
      <c r="H16" s="1698"/>
      <c r="I16" s="1711"/>
      <c r="J16" s="2017"/>
      <c r="K16" s="1698"/>
      <c r="L16" s="1698"/>
      <c r="M16" s="1781">
        <v>0</v>
      </c>
      <c r="N16" s="1710"/>
      <c r="O16" s="1698"/>
      <c r="P16" s="1698"/>
      <c r="Q16" s="1711"/>
      <c r="S16" s="809"/>
    </row>
    <row r="17" spans="1:19" s="681" customFormat="1" ht="15">
      <c r="A17" s="684">
        <v>3</v>
      </c>
      <c r="B17" s="1694"/>
      <c r="C17" s="788"/>
      <c r="D17" s="788"/>
      <c r="E17" s="1781">
        <v>0</v>
      </c>
      <c r="F17" s="2017"/>
      <c r="G17" s="788"/>
      <c r="H17" s="1698"/>
      <c r="I17" s="1711"/>
      <c r="J17" s="2017"/>
      <c r="K17" s="1698"/>
      <c r="L17" s="1698"/>
      <c r="M17" s="1781">
        <v>0</v>
      </c>
      <c r="N17" s="1710"/>
      <c r="O17" s="1698"/>
      <c r="P17" s="1698"/>
      <c r="Q17" s="1711"/>
      <c r="S17" s="809"/>
    </row>
    <row r="18" spans="1:19" s="681" customFormat="1" ht="15">
      <c r="A18" s="684">
        <v>4</v>
      </c>
      <c r="B18" s="1694"/>
      <c r="C18" s="788"/>
      <c r="D18" s="788"/>
      <c r="E18" s="1781">
        <v>0</v>
      </c>
      <c r="F18" s="2017"/>
      <c r="G18" s="788"/>
      <c r="H18" s="1698"/>
      <c r="I18" s="1711"/>
      <c r="J18" s="2017"/>
      <c r="K18" s="1698"/>
      <c r="L18" s="1698"/>
      <c r="M18" s="1781">
        <v>0</v>
      </c>
      <c r="N18" s="1710"/>
      <c r="O18" s="1698"/>
      <c r="P18" s="1698"/>
      <c r="Q18" s="1711"/>
      <c r="S18" s="809"/>
    </row>
    <row r="19" spans="1:19" s="681" customFormat="1" ht="15">
      <c r="A19" s="684">
        <v>5</v>
      </c>
      <c r="B19" s="1694"/>
      <c r="C19" s="788"/>
      <c r="D19" s="788"/>
      <c r="E19" s="1781">
        <v>0</v>
      </c>
      <c r="F19" s="2017"/>
      <c r="G19" s="788"/>
      <c r="H19" s="1698"/>
      <c r="I19" s="1711"/>
      <c r="J19" s="2017"/>
      <c r="K19" s="1698"/>
      <c r="L19" s="1698"/>
      <c r="M19" s="1781">
        <v>0</v>
      </c>
      <c r="N19" s="1710"/>
      <c r="O19" s="1698"/>
      <c r="P19" s="1698"/>
      <c r="Q19" s="1711"/>
      <c r="S19" s="809"/>
    </row>
    <row r="20" spans="1:19" s="681" customFormat="1" ht="15">
      <c r="A20" s="684">
        <v>6</v>
      </c>
      <c r="B20" s="1694"/>
      <c r="C20" s="788"/>
      <c r="D20" s="788"/>
      <c r="E20" s="1781">
        <v>0</v>
      </c>
      <c r="F20" s="2017"/>
      <c r="G20" s="788"/>
      <c r="H20" s="1698"/>
      <c r="I20" s="1711"/>
      <c r="J20" s="2017"/>
      <c r="K20" s="1698"/>
      <c r="L20" s="1698"/>
      <c r="M20" s="1781">
        <v>0</v>
      </c>
      <c r="N20" s="1710"/>
      <c r="O20" s="1698"/>
      <c r="P20" s="1698"/>
      <c r="Q20" s="1711"/>
      <c r="S20" s="809"/>
    </row>
    <row r="21" spans="1:19" s="681" customFormat="1" ht="15">
      <c r="A21" s="684">
        <v>7</v>
      </c>
      <c r="B21" s="1694"/>
      <c r="C21" s="788"/>
      <c r="D21" s="788"/>
      <c r="E21" s="1781">
        <v>0</v>
      </c>
      <c r="F21" s="2017"/>
      <c r="G21" s="788"/>
      <c r="H21" s="1698"/>
      <c r="I21" s="1711"/>
      <c r="J21" s="2017"/>
      <c r="K21" s="1698"/>
      <c r="L21" s="1698"/>
      <c r="M21" s="1781">
        <v>0</v>
      </c>
      <c r="N21" s="1710"/>
      <c r="O21" s="1698"/>
      <c r="P21" s="1698"/>
      <c r="Q21" s="1711"/>
      <c r="S21" s="809"/>
    </row>
    <row r="22" spans="1:19" s="681" customFormat="1" ht="15">
      <c r="A22" s="684">
        <v>8</v>
      </c>
      <c r="B22" s="1694"/>
      <c r="C22" s="788"/>
      <c r="D22" s="788"/>
      <c r="E22" s="1781">
        <v>0</v>
      </c>
      <c r="F22" s="2017"/>
      <c r="G22" s="788"/>
      <c r="H22" s="1698"/>
      <c r="I22" s="1711"/>
      <c r="J22" s="2017"/>
      <c r="K22" s="1698"/>
      <c r="L22" s="1698"/>
      <c r="M22" s="1781">
        <v>0</v>
      </c>
      <c r="N22" s="1710"/>
      <c r="O22" s="1698"/>
      <c r="P22" s="1698"/>
      <c r="Q22" s="1711"/>
      <c r="S22" s="809"/>
    </row>
    <row r="23" spans="1:19" s="681" customFormat="1" ht="15">
      <c r="A23" s="684">
        <v>9</v>
      </c>
      <c r="B23" s="1694"/>
      <c r="C23" s="788"/>
      <c r="D23" s="788"/>
      <c r="E23" s="1781">
        <v>0</v>
      </c>
      <c r="F23" s="2017"/>
      <c r="G23" s="788"/>
      <c r="H23" s="1698"/>
      <c r="I23" s="1711"/>
      <c r="J23" s="2017"/>
      <c r="K23" s="1698"/>
      <c r="L23" s="1698"/>
      <c r="M23" s="1781">
        <v>0</v>
      </c>
      <c r="N23" s="1710"/>
      <c r="O23" s="1698"/>
      <c r="P23" s="1698"/>
      <c r="Q23" s="1711"/>
      <c r="S23" s="809"/>
    </row>
    <row r="24" spans="1:19" s="681" customFormat="1" ht="15">
      <c r="A24" s="684">
        <v>10</v>
      </c>
      <c r="B24" s="1694"/>
      <c r="C24" s="788"/>
      <c r="D24" s="788"/>
      <c r="E24" s="1781">
        <v>0</v>
      </c>
      <c r="F24" s="2017"/>
      <c r="G24" s="788"/>
      <c r="H24" s="1698"/>
      <c r="I24" s="1711"/>
      <c r="J24" s="2017"/>
      <c r="K24" s="1698"/>
      <c r="L24" s="1698"/>
      <c r="M24" s="1781">
        <v>0</v>
      </c>
      <c r="N24" s="1710"/>
      <c r="O24" s="1698"/>
      <c r="P24" s="1698"/>
      <c r="Q24" s="1711"/>
      <c r="S24" s="809"/>
    </row>
    <row r="25" spans="1:19" s="681" customFormat="1" ht="15">
      <c r="A25" s="684">
        <v>11</v>
      </c>
      <c r="B25" s="1694"/>
      <c r="C25" s="788"/>
      <c r="D25" s="788"/>
      <c r="E25" s="1781">
        <v>0</v>
      </c>
      <c r="F25" s="2017"/>
      <c r="G25" s="788"/>
      <c r="H25" s="1698"/>
      <c r="I25" s="1711"/>
      <c r="J25" s="2017"/>
      <c r="K25" s="1698"/>
      <c r="L25" s="1698"/>
      <c r="M25" s="1781">
        <v>0</v>
      </c>
      <c r="N25" s="1710"/>
      <c r="O25" s="1698"/>
      <c r="P25" s="1698"/>
      <c r="Q25" s="1711"/>
      <c r="S25" s="809"/>
    </row>
    <row r="26" spans="1:19" s="681" customFormat="1" ht="15">
      <c r="A26" s="684">
        <v>12</v>
      </c>
      <c r="B26" s="1694"/>
      <c r="C26" s="788"/>
      <c r="D26" s="788"/>
      <c r="E26" s="1781">
        <v>0</v>
      </c>
      <c r="F26" s="2017"/>
      <c r="G26" s="788"/>
      <c r="H26" s="1698"/>
      <c r="I26" s="1711"/>
      <c r="J26" s="2017"/>
      <c r="K26" s="1698"/>
      <c r="L26" s="1698"/>
      <c r="M26" s="1781">
        <v>0</v>
      </c>
      <c r="N26" s="1710"/>
      <c r="O26" s="1698"/>
      <c r="P26" s="1698"/>
      <c r="Q26" s="1711"/>
      <c r="S26" s="809"/>
    </row>
    <row r="27" spans="1:19" s="681" customFormat="1" ht="15">
      <c r="A27" s="684">
        <v>13</v>
      </c>
      <c r="B27" s="1694"/>
      <c r="C27" s="788"/>
      <c r="D27" s="788"/>
      <c r="E27" s="1781">
        <v>0</v>
      </c>
      <c r="F27" s="2017"/>
      <c r="G27" s="788"/>
      <c r="H27" s="1698"/>
      <c r="I27" s="1711"/>
      <c r="J27" s="2017"/>
      <c r="K27" s="1698"/>
      <c r="L27" s="1698"/>
      <c r="M27" s="1781">
        <v>0</v>
      </c>
      <c r="N27" s="1710"/>
      <c r="O27" s="1698"/>
      <c r="P27" s="1698"/>
      <c r="Q27" s="1711"/>
      <c r="S27" s="809"/>
    </row>
    <row r="28" spans="1:19" s="681" customFormat="1" ht="15">
      <c r="A28" s="684">
        <v>14</v>
      </c>
      <c r="B28" s="1694"/>
      <c r="C28" s="788"/>
      <c r="D28" s="788"/>
      <c r="E28" s="1781">
        <v>0</v>
      </c>
      <c r="F28" s="2017"/>
      <c r="G28" s="788"/>
      <c r="H28" s="1698"/>
      <c r="I28" s="1711"/>
      <c r="J28" s="2017"/>
      <c r="K28" s="1698"/>
      <c r="L28" s="1698"/>
      <c r="M28" s="1781">
        <v>0</v>
      </c>
      <c r="N28" s="1710"/>
      <c r="O28" s="1698"/>
      <c r="P28" s="1698"/>
      <c r="Q28" s="1711"/>
      <c r="S28" s="809"/>
    </row>
    <row r="29" spans="1:19" s="681" customFormat="1" ht="15">
      <c r="A29" s="684">
        <v>15</v>
      </c>
      <c r="B29" s="1694"/>
      <c r="C29" s="788"/>
      <c r="D29" s="788"/>
      <c r="E29" s="1781">
        <v>0</v>
      </c>
      <c r="F29" s="2017"/>
      <c r="G29" s="788"/>
      <c r="H29" s="1698"/>
      <c r="I29" s="1711"/>
      <c r="J29" s="2017"/>
      <c r="K29" s="1698"/>
      <c r="L29" s="1698"/>
      <c r="M29" s="1781">
        <v>0</v>
      </c>
      <c r="N29" s="1710"/>
      <c r="O29" s="1698"/>
      <c r="P29" s="1698"/>
      <c r="Q29" s="1711"/>
      <c r="S29" s="809"/>
    </row>
    <row r="30" spans="1:19" s="681" customFormat="1" ht="15">
      <c r="A30" s="684">
        <v>16</v>
      </c>
      <c r="B30" s="1694"/>
      <c r="C30" s="788"/>
      <c r="D30" s="788"/>
      <c r="E30" s="1781">
        <v>0</v>
      </c>
      <c r="F30" s="2017"/>
      <c r="G30" s="788"/>
      <c r="H30" s="1698"/>
      <c r="I30" s="1711"/>
      <c r="J30" s="2017"/>
      <c r="K30" s="1698"/>
      <c r="L30" s="1698"/>
      <c r="M30" s="1781">
        <v>0</v>
      </c>
      <c r="N30" s="1710"/>
      <c r="O30" s="1698"/>
      <c r="P30" s="1698"/>
      <c r="Q30" s="1711"/>
      <c r="S30" s="809"/>
    </row>
    <row r="31" spans="1:19" s="685" customFormat="1" ht="15">
      <c r="A31" s="684">
        <v>17</v>
      </c>
      <c r="B31" s="1694"/>
      <c r="C31" s="788"/>
      <c r="D31" s="788"/>
      <c r="E31" s="1781">
        <v>0</v>
      </c>
      <c r="F31" s="2017"/>
      <c r="G31" s="788"/>
      <c r="H31" s="1698"/>
      <c r="I31" s="1711"/>
      <c r="J31" s="2017"/>
      <c r="K31" s="1698"/>
      <c r="L31" s="1698"/>
      <c r="M31" s="1781">
        <v>0</v>
      </c>
      <c r="N31" s="1710"/>
      <c r="O31" s="1698"/>
      <c r="P31" s="1698"/>
      <c r="Q31" s="1711"/>
      <c r="S31" s="809"/>
    </row>
    <row r="32" spans="1:19" s="685" customFormat="1" ht="15">
      <c r="A32" s="684">
        <v>18</v>
      </c>
      <c r="B32" s="1694"/>
      <c r="C32" s="788"/>
      <c r="D32" s="788"/>
      <c r="E32" s="1781">
        <v>0</v>
      </c>
      <c r="F32" s="2017"/>
      <c r="G32" s="788"/>
      <c r="H32" s="1698"/>
      <c r="I32" s="1711"/>
      <c r="J32" s="2017"/>
      <c r="K32" s="1698"/>
      <c r="L32" s="1698"/>
      <c r="M32" s="1781">
        <v>0</v>
      </c>
      <c r="N32" s="1710"/>
      <c r="O32" s="1698"/>
      <c r="P32" s="1698"/>
      <c r="Q32" s="1711"/>
      <c r="S32" s="809"/>
    </row>
    <row r="33" spans="1:33" s="685" customFormat="1" ht="15">
      <c r="A33" s="684">
        <v>19</v>
      </c>
      <c r="B33" s="1694"/>
      <c r="C33" s="788"/>
      <c r="D33" s="788"/>
      <c r="E33" s="1781">
        <v>0</v>
      </c>
      <c r="F33" s="2017"/>
      <c r="G33" s="788"/>
      <c r="H33" s="1698"/>
      <c r="I33" s="1711"/>
      <c r="J33" s="2017"/>
      <c r="K33" s="1698"/>
      <c r="L33" s="1698"/>
      <c r="M33" s="1781">
        <v>0</v>
      </c>
      <c r="N33" s="1710"/>
      <c r="O33" s="1698"/>
      <c r="P33" s="1698"/>
      <c r="Q33" s="1711"/>
      <c r="S33" s="809"/>
    </row>
    <row r="34" spans="1:33" s="685" customFormat="1" ht="15">
      <c r="A34" s="684">
        <v>20</v>
      </c>
      <c r="B34" s="1694"/>
      <c r="C34" s="788"/>
      <c r="D34" s="788"/>
      <c r="E34" s="1781">
        <v>0</v>
      </c>
      <c r="F34" s="2017"/>
      <c r="G34" s="788"/>
      <c r="H34" s="1698"/>
      <c r="I34" s="1711"/>
      <c r="J34" s="2017"/>
      <c r="K34" s="1698"/>
      <c r="L34" s="1698"/>
      <c r="M34" s="1781">
        <v>0</v>
      </c>
      <c r="N34" s="1710"/>
      <c r="O34" s="1698"/>
      <c r="P34" s="1698"/>
      <c r="Q34" s="1711"/>
      <c r="S34" s="809"/>
    </row>
    <row r="35" spans="1:33" s="685" customFormat="1" ht="15">
      <c r="A35" s="684">
        <v>21</v>
      </c>
      <c r="B35" s="1694"/>
      <c r="C35" s="788"/>
      <c r="D35" s="788"/>
      <c r="E35" s="1781">
        <v>0</v>
      </c>
      <c r="F35" s="2017"/>
      <c r="G35" s="788"/>
      <c r="H35" s="1698"/>
      <c r="I35" s="1711"/>
      <c r="J35" s="2017"/>
      <c r="K35" s="1698"/>
      <c r="L35" s="1698"/>
      <c r="M35" s="1781">
        <v>0</v>
      </c>
      <c r="N35" s="1710"/>
      <c r="O35" s="1698"/>
      <c r="P35" s="1698"/>
      <c r="Q35" s="1711"/>
      <c r="S35" s="809"/>
    </row>
    <row r="36" spans="1:33" s="685" customFormat="1" ht="15">
      <c r="A36" s="684">
        <v>22</v>
      </c>
      <c r="B36" s="1694"/>
      <c r="C36" s="788"/>
      <c r="D36" s="788"/>
      <c r="E36" s="1781">
        <v>0</v>
      </c>
      <c r="F36" s="2017"/>
      <c r="G36" s="788"/>
      <c r="H36" s="1698"/>
      <c r="I36" s="1711"/>
      <c r="J36" s="2017"/>
      <c r="K36" s="1698"/>
      <c r="L36" s="1698"/>
      <c r="M36" s="1781">
        <v>0</v>
      </c>
      <c r="N36" s="1710"/>
      <c r="O36" s="1698"/>
      <c r="P36" s="1698"/>
      <c r="Q36" s="1711"/>
      <c r="S36" s="809"/>
    </row>
    <row r="37" spans="1:33" s="685" customFormat="1" ht="15">
      <c r="A37" s="684">
        <v>23</v>
      </c>
      <c r="B37" s="1694"/>
      <c r="C37" s="788"/>
      <c r="D37" s="788"/>
      <c r="E37" s="1781">
        <v>0</v>
      </c>
      <c r="F37" s="2017"/>
      <c r="G37" s="1698"/>
      <c r="H37" s="1698"/>
      <c r="I37" s="1711"/>
      <c r="J37" s="2017"/>
      <c r="K37" s="1698"/>
      <c r="L37" s="1698"/>
      <c r="M37" s="1781">
        <v>0</v>
      </c>
      <c r="N37" s="1710"/>
      <c r="O37" s="1698"/>
      <c r="P37" s="1698"/>
      <c r="Q37" s="1711"/>
      <c r="S37" s="809"/>
    </row>
    <row r="38" spans="1:33" s="685" customFormat="1" ht="15">
      <c r="A38" s="684" t="s">
        <v>19</v>
      </c>
      <c r="B38" s="788"/>
      <c r="C38" s="1705"/>
      <c r="D38" s="1705"/>
      <c r="E38" s="1697">
        <f>SUM(E14:E37)</f>
        <v>0</v>
      </c>
      <c r="F38" s="1703"/>
      <c r="G38" s="1703"/>
      <c r="H38" s="1703"/>
      <c r="I38" s="1697">
        <f>SUM(I14:I37)</f>
        <v>0</v>
      </c>
      <c r="J38" s="1703"/>
      <c r="K38" s="1703"/>
      <c r="L38" s="1703"/>
      <c r="M38" s="1697">
        <f>SUM(M14:M37)</f>
        <v>0</v>
      </c>
      <c r="N38" s="1698"/>
      <c r="O38" s="1698"/>
      <c r="P38" s="1698"/>
      <c r="Q38" s="1702">
        <f>SUM(Q14:Q37)</f>
        <v>0</v>
      </c>
    </row>
    <row r="39" spans="1:33" s="674" customFormat="1" ht="12.75" customHeight="1"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237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/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7">
    <tabColor rgb="FF92D050"/>
  </sheetPr>
  <dimension ref="A1:AG46"/>
  <sheetViews>
    <sheetView zoomScale="85" zoomScaleNormal="85" workbookViewId="0">
      <selection activeCell="N58" sqref="N58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235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208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72">
        <v>2137</v>
      </c>
      <c r="B8" s="1270"/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229</v>
      </c>
      <c r="C10" s="2097"/>
      <c r="D10" s="2097"/>
      <c r="E10" s="2098"/>
      <c r="F10" s="3033"/>
      <c r="G10" s="2097"/>
      <c r="H10" s="2097"/>
      <c r="I10" s="2098"/>
      <c r="J10" s="3033" t="str">
        <f>B10</f>
        <v>ВЛ-6 кВ Ф-5 Леспромхоз</v>
      </c>
      <c r="K10" s="2097"/>
      <c r="L10" s="2097"/>
      <c r="M10" s="2098"/>
      <c r="N10" s="3033"/>
      <c r="O10" s="2097"/>
      <c r="P10" s="2097"/>
      <c r="Q10" s="2098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1800</v>
      </c>
      <c r="F11" s="3033" t="s">
        <v>14</v>
      </c>
      <c r="G11" s="2097"/>
      <c r="H11" s="678"/>
      <c r="I11" s="679"/>
      <c r="J11" s="3033" t="s">
        <v>14</v>
      </c>
      <c r="K11" s="2097"/>
      <c r="L11" s="678"/>
      <c r="M11" s="679">
        <f>E11</f>
        <v>1800</v>
      </c>
      <c r="N11" s="3033" t="s">
        <v>14</v>
      </c>
      <c r="O11" s="2097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4"/>
      <c r="C14" s="822"/>
      <c r="D14" s="788"/>
      <c r="E14" s="1781">
        <v>164.88</v>
      </c>
      <c r="F14" s="1701"/>
      <c r="G14" s="788"/>
      <c r="H14" s="788"/>
      <c r="I14" s="822"/>
      <c r="J14" s="2015"/>
      <c r="K14" s="827"/>
      <c r="L14" s="788"/>
      <c r="M14" s="1781">
        <v>142.56</v>
      </c>
      <c r="N14" s="1099"/>
      <c r="O14" s="788"/>
      <c r="P14" s="788"/>
      <c r="Q14" s="822"/>
      <c r="S14" s="809"/>
    </row>
    <row r="15" spans="1:33" s="1321" customFormat="1" ht="15">
      <c r="A15" s="1314">
        <v>1</v>
      </c>
      <c r="B15" s="1704"/>
      <c r="C15" s="1323"/>
      <c r="D15" s="788"/>
      <c r="E15" s="1781">
        <v>169.38</v>
      </c>
      <c r="F15" s="1715"/>
      <c r="G15" s="788"/>
      <c r="H15" s="1707"/>
      <c r="I15" s="1708"/>
      <c r="J15" s="2016"/>
      <c r="K15" s="1713"/>
      <c r="L15" s="1707"/>
      <c r="M15" s="1781">
        <v>148.14000000000001</v>
      </c>
      <c r="N15" s="1318"/>
      <c r="O15" s="1319"/>
      <c r="P15" s="1319"/>
      <c r="Q15" s="1320"/>
      <c r="S15" s="1322"/>
    </row>
    <row r="16" spans="1:33" s="681" customFormat="1" ht="15">
      <c r="A16" s="684">
        <v>2</v>
      </c>
      <c r="B16" s="1704"/>
      <c r="C16" s="822"/>
      <c r="D16" s="788"/>
      <c r="E16" s="1781">
        <v>146.34</v>
      </c>
      <c r="F16" s="2017"/>
      <c r="G16" s="788"/>
      <c r="H16" s="1698"/>
      <c r="I16" s="1711"/>
      <c r="J16" s="2018"/>
      <c r="K16" s="1714"/>
      <c r="L16" s="1698"/>
      <c r="M16" s="1781">
        <v>133.74</v>
      </c>
      <c r="N16" s="1099"/>
      <c r="O16" s="788"/>
      <c r="P16" s="788"/>
      <c r="Q16" s="1100"/>
      <c r="S16" s="809"/>
    </row>
    <row r="17" spans="1:19" s="681" customFormat="1" ht="15">
      <c r="A17" s="684">
        <v>3</v>
      </c>
      <c r="B17" s="1704"/>
      <c r="C17" s="822"/>
      <c r="D17" s="788"/>
      <c r="E17" s="1781">
        <v>115.56</v>
      </c>
      <c r="F17" s="2017"/>
      <c r="G17" s="788"/>
      <c r="H17" s="1698"/>
      <c r="I17" s="1711"/>
      <c r="J17" s="2018"/>
      <c r="K17" s="1714"/>
      <c r="L17" s="1698"/>
      <c r="M17" s="1781">
        <v>105.66</v>
      </c>
      <c r="N17" s="1099"/>
      <c r="O17" s="788"/>
      <c r="P17" s="788"/>
      <c r="Q17" s="1100"/>
      <c r="S17" s="809"/>
    </row>
    <row r="18" spans="1:19" s="681" customFormat="1" ht="15">
      <c r="A18" s="684">
        <v>4</v>
      </c>
      <c r="B18" s="1704"/>
      <c r="C18" s="822"/>
      <c r="D18" s="788"/>
      <c r="E18" s="1781">
        <v>145.80000000000001</v>
      </c>
      <c r="F18" s="2017"/>
      <c r="G18" s="788"/>
      <c r="H18" s="1698"/>
      <c r="I18" s="1711"/>
      <c r="J18" s="2018"/>
      <c r="K18" s="1714"/>
      <c r="L18" s="1698"/>
      <c r="M18" s="1781">
        <v>139.14000000000001</v>
      </c>
      <c r="N18" s="1099"/>
      <c r="O18" s="788"/>
      <c r="P18" s="788"/>
      <c r="Q18" s="1100"/>
      <c r="S18" s="809"/>
    </row>
    <row r="19" spans="1:19" s="681" customFormat="1" ht="15">
      <c r="A19" s="684">
        <v>5</v>
      </c>
      <c r="B19" s="1704"/>
      <c r="C19" s="822"/>
      <c r="D19" s="788"/>
      <c r="E19" s="1781">
        <v>141.47999999999999</v>
      </c>
      <c r="F19" s="2017"/>
      <c r="G19" s="788"/>
      <c r="H19" s="1698"/>
      <c r="I19" s="1711"/>
      <c r="J19" s="2018"/>
      <c r="K19" s="1714"/>
      <c r="L19" s="1698"/>
      <c r="M19" s="1781">
        <v>123.3</v>
      </c>
      <c r="N19" s="1099"/>
      <c r="O19" s="788"/>
      <c r="P19" s="788"/>
      <c r="Q19" s="1100"/>
      <c r="S19" s="809"/>
    </row>
    <row r="20" spans="1:19" s="681" customFormat="1" ht="15">
      <c r="A20" s="684">
        <v>6</v>
      </c>
      <c r="B20" s="1704"/>
      <c r="C20" s="822"/>
      <c r="D20" s="788"/>
      <c r="E20" s="1781">
        <v>166.86</v>
      </c>
      <c r="F20" s="2017"/>
      <c r="G20" s="788"/>
      <c r="H20" s="1698"/>
      <c r="I20" s="1711"/>
      <c r="J20" s="2018"/>
      <c r="K20" s="1714"/>
      <c r="L20" s="1698"/>
      <c r="M20" s="1781">
        <v>127.08</v>
      </c>
      <c r="N20" s="1099"/>
      <c r="O20" s="788"/>
      <c r="P20" s="788"/>
      <c r="Q20" s="1100"/>
      <c r="S20" s="809"/>
    </row>
    <row r="21" spans="1:19" s="681" customFormat="1" ht="15">
      <c r="A21" s="684">
        <v>7</v>
      </c>
      <c r="B21" s="1704"/>
      <c r="C21" s="822"/>
      <c r="D21" s="788"/>
      <c r="E21" s="1781">
        <v>167.22</v>
      </c>
      <c r="F21" s="2017"/>
      <c r="G21" s="788"/>
      <c r="H21" s="1698"/>
      <c r="I21" s="1711"/>
      <c r="J21" s="2018"/>
      <c r="K21" s="1714"/>
      <c r="L21" s="1698"/>
      <c r="M21" s="1781">
        <v>118.8</v>
      </c>
      <c r="N21" s="1099"/>
      <c r="O21" s="788"/>
      <c r="P21" s="788"/>
      <c r="Q21" s="1100"/>
      <c r="S21" s="809"/>
    </row>
    <row r="22" spans="1:19" s="681" customFormat="1" ht="15">
      <c r="A22" s="684">
        <v>8</v>
      </c>
      <c r="B22" s="1704"/>
      <c r="C22" s="822"/>
      <c r="D22" s="788"/>
      <c r="E22" s="1781">
        <v>190.26</v>
      </c>
      <c r="F22" s="2017"/>
      <c r="G22" s="788"/>
      <c r="H22" s="1698"/>
      <c r="I22" s="1711"/>
      <c r="J22" s="2018"/>
      <c r="K22" s="1714"/>
      <c r="L22" s="1698"/>
      <c r="M22" s="1781">
        <v>133.56</v>
      </c>
      <c r="N22" s="1099"/>
      <c r="O22" s="788"/>
      <c r="P22" s="788"/>
      <c r="Q22" s="1100"/>
      <c r="S22" s="809"/>
    </row>
    <row r="23" spans="1:19" s="681" customFormat="1" ht="15">
      <c r="A23" s="684">
        <v>9</v>
      </c>
      <c r="B23" s="1704"/>
      <c r="C23" s="822"/>
      <c r="D23" s="788"/>
      <c r="E23" s="1781">
        <v>201.96</v>
      </c>
      <c r="F23" s="2017"/>
      <c r="G23" s="788"/>
      <c r="H23" s="1698"/>
      <c r="I23" s="1711"/>
      <c r="J23" s="2018"/>
      <c r="K23" s="1714"/>
      <c r="L23" s="1698"/>
      <c r="M23" s="1781">
        <v>128.52000000000001</v>
      </c>
      <c r="N23" s="1099"/>
      <c r="O23" s="788"/>
      <c r="P23" s="788"/>
      <c r="Q23" s="1100"/>
      <c r="S23" s="809"/>
    </row>
    <row r="24" spans="1:19" s="681" customFormat="1" ht="15">
      <c r="A24" s="684">
        <v>10</v>
      </c>
      <c r="B24" s="1704"/>
      <c r="C24" s="822"/>
      <c r="D24" s="788"/>
      <c r="E24" s="1781">
        <v>198.9</v>
      </c>
      <c r="F24" s="2017"/>
      <c r="G24" s="788"/>
      <c r="H24" s="1698"/>
      <c r="I24" s="1711"/>
      <c r="J24" s="2018"/>
      <c r="K24" s="1714"/>
      <c r="L24" s="1698"/>
      <c r="M24" s="1781">
        <v>134.28</v>
      </c>
      <c r="N24" s="1099"/>
      <c r="O24" s="788"/>
      <c r="P24" s="788"/>
      <c r="Q24" s="1100"/>
      <c r="S24" s="809"/>
    </row>
    <row r="25" spans="1:19" s="681" customFormat="1" ht="15">
      <c r="A25" s="684">
        <v>11</v>
      </c>
      <c r="B25" s="1704"/>
      <c r="C25" s="822"/>
      <c r="D25" s="788"/>
      <c r="E25" s="1781">
        <v>182.34</v>
      </c>
      <c r="F25" s="2017"/>
      <c r="G25" s="788"/>
      <c r="H25" s="1698"/>
      <c r="I25" s="1711"/>
      <c r="J25" s="2018"/>
      <c r="K25" s="1714"/>
      <c r="L25" s="1698"/>
      <c r="M25" s="1781">
        <v>125.28</v>
      </c>
      <c r="N25" s="1099"/>
      <c r="O25" s="788"/>
      <c r="P25" s="788"/>
      <c r="Q25" s="1100"/>
      <c r="S25" s="809"/>
    </row>
    <row r="26" spans="1:19" s="681" customFormat="1" ht="15">
      <c r="A26" s="684">
        <v>12</v>
      </c>
      <c r="B26" s="1704"/>
      <c r="C26" s="822"/>
      <c r="D26" s="788"/>
      <c r="E26" s="1781">
        <v>171.18</v>
      </c>
      <c r="F26" s="2017"/>
      <c r="G26" s="788"/>
      <c r="H26" s="1698"/>
      <c r="I26" s="1711"/>
      <c r="J26" s="2018"/>
      <c r="K26" s="1714"/>
      <c r="L26" s="1698"/>
      <c r="M26" s="1781">
        <v>115.2</v>
      </c>
      <c r="N26" s="1099"/>
      <c r="O26" s="788"/>
      <c r="P26" s="788"/>
      <c r="Q26" s="1100"/>
      <c r="S26" s="809"/>
    </row>
    <row r="27" spans="1:19" s="681" customFormat="1" ht="15">
      <c r="A27" s="684">
        <v>13</v>
      </c>
      <c r="B27" s="1704"/>
      <c r="C27" s="822"/>
      <c r="D27" s="788"/>
      <c r="E27" s="1781">
        <v>169.38</v>
      </c>
      <c r="F27" s="2017"/>
      <c r="G27" s="788"/>
      <c r="H27" s="1698"/>
      <c r="I27" s="1711"/>
      <c r="J27" s="2018"/>
      <c r="K27" s="1714"/>
      <c r="L27" s="1698"/>
      <c r="M27" s="1781">
        <v>104.04</v>
      </c>
      <c r="N27" s="1099"/>
      <c r="O27" s="788"/>
      <c r="P27" s="788"/>
      <c r="Q27" s="1100"/>
      <c r="S27" s="809"/>
    </row>
    <row r="28" spans="1:19" s="681" customFormat="1" ht="15">
      <c r="A28" s="684">
        <v>14</v>
      </c>
      <c r="B28" s="1704"/>
      <c r="C28" s="822"/>
      <c r="D28" s="788"/>
      <c r="E28" s="1781">
        <v>195.48000000000002</v>
      </c>
      <c r="F28" s="2017"/>
      <c r="G28" s="788"/>
      <c r="H28" s="1698"/>
      <c r="I28" s="1711"/>
      <c r="J28" s="2018"/>
      <c r="K28" s="1714"/>
      <c r="L28" s="1698"/>
      <c r="M28" s="1781">
        <v>133.56</v>
      </c>
      <c r="N28" s="1099"/>
      <c r="O28" s="788"/>
      <c r="P28" s="788"/>
      <c r="Q28" s="1100"/>
      <c r="S28" s="809"/>
    </row>
    <row r="29" spans="1:19" s="681" customFormat="1" ht="15">
      <c r="A29" s="684">
        <v>15</v>
      </c>
      <c r="B29" s="1704"/>
      <c r="C29" s="822"/>
      <c r="D29" s="788"/>
      <c r="E29" s="1781">
        <v>193.68</v>
      </c>
      <c r="F29" s="2017"/>
      <c r="G29" s="788"/>
      <c r="H29" s="1698"/>
      <c r="I29" s="1711"/>
      <c r="J29" s="2018"/>
      <c r="K29" s="1714"/>
      <c r="L29" s="1698"/>
      <c r="M29" s="1781">
        <v>125.82000000000001</v>
      </c>
      <c r="N29" s="1099"/>
      <c r="O29" s="788"/>
      <c r="P29" s="788"/>
      <c r="Q29" s="1100"/>
      <c r="S29" s="809"/>
    </row>
    <row r="30" spans="1:19" s="681" customFormat="1" ht="15">
      <c r="A30" s="684">
        <v>16</v>
      </c>
      <c r="B30" s="1704"/>
      <c r="C30" s="822"/>
      <c r="D30" s="788"/>
      <c r="E30" s="1781">
        <v>212.4</v>
      </c>
      <c r="F30" s="2017"/>
      <c r="G30" s="788"/>
      <c r="H30" s="1698"/>
      <c r="I30" s="1711"/>
      <c r="J30" s="2018"/>
      <c r="K30" s="1714"/>
      <c r="L30" s="1698"/>
      <c r="M30" s="1781">
        <v>135.72</v>
      </c>
      <c r="N30" s="1099"/>
      <c r="O30" s="788"/>
      <c r="P30" s="788"/>
      <c r="Q30" s="1100"/>
      <c r="S30" s="809"/>
    </row>
    <row r="31" spans="1:19" s="685" customFormat="1" ht="15">
      <c r="A31" s="684">
        <v>17</v>
      </c>
      <c r="B31" s="1704"/>
      <c r="C31" s="822"/>
      <c r="D31" s="788"/>
      <c r="E31" s="1781">
        <v>200.88</v>
      </c>
      <c r="F31" s="2017"/>
      <c r="G31" s="788"/>
      <c r="H31" s="1698"/>
      <c r="I31" s="1711"/>
      <c r="J31" s="2018"/>
      <c r="K31" s="1714"/>
      <c r="L31" s="1698"/>
      <c r="M31" s="1781">
        <v>134.46</v>
      </c>
      <c r="N31" s="1099"/>
      <c r="O31" s="788"/>
      <c r="P31" s="788"/>
      <c r="Q31" s="1100"/>
      <c r="S31" s="809"/>
    </row>
    <row r="32" spans="1:19" s="685" customFormat="1" ht="15">
      <c r="A32" s="684">
        <v>18</v>
      </c>
      <c r="B32" s="1704"/>
      <c r="C32" s="822"/>
      <c r="D32" s="788"/>
      <c r="E32" s="1781">
        <v>208.08</v>
      </c>
      <c r="F32" s="2017"/>
      <c r="G32" s="788"/>
      <c r="H32" s="1698"/>
      <c r="I32" s="1711"/>
      <c r="J32" s="2018"/>
      <c r="K32" s="1714"/>
      <c r="L32" s="1698"/>
      <c r="M32" s="1781">
        <v>138.78</v>
      </c>
      <c r="N32" s="1099"/>
      <c r="O32" s="788"/>
      <c r="P32" s="788"/>
      <c r="Q32" s="1100"/>
      <c r="S32" s="809"/>
    </row>
    <row r="33" spans="1:33" s="685" customFormat="1" ht="15">
      <c r="A33" s="684">
        <v>19</v>
      </c>
      <c r="B33" s="1704"/>
      <c r="C33" s="822"/>
      <c r="D33" s="788"/>
      <c r="E33" s="1781">
        <v>197.82</v>
      </c>
      <c r="F33" s="2017"/>
      <c r="G33" s="788"/>
      <c r="H33" s="1698"/>
      <c r="I33" s="1711"/>
      <c r="J33" s="2018"/>
      <c r="K33" s="1714"/>
      <c r="L33" s="1698"/>
      <c r="M33" s="1781">
        <v>147.06</v>
      </c>
      <c r="N33" s="1099"/>
      <c r="O33" s="788"/>
      <c r="P33" s="788"/>
      <c r="Q33" s="1100"/>
      <c r="S33" s="809"/>
    </row>
    <row r="34" spans="1:33" s="685" customFormat="1" ht="15">
      <c r="A34" s="684">
        <v>20</v>
      </c>
      <c r="B34" s="1704"/>
      <c r="C34" s="822"/>
      <c r="D34" s="788"/>
      <c r="E34" s="1781">
        <v>208.8</v>
      </c>
      <c r="F34" s="2017"/>
      <c r="G34" s="788"/>
      <c r="H34" s="1698"/>
      <c r="I34" s="1711"/>
      <c r="J34" s="2018"/>
      <c r="K34" s="1714"/>
      <c r="L34" s="1698"/>
      <c r="M34" s="1781">
        <v>144</v>
      </c>
      <c r="N34" s="1099"/>
      <c r="O34" s="788"/>
      <c r="P34" s="788"/>
      <c r="Q34" s="1100"/>
      <c r="S34" s="809"/>
    </row>
    <row r="35" spans="1:33" s="685" customFormat="1" ht="15">
      <c r="A35" s="684">
        <v>21</v>
      </c>
      <c r="B35" s="1704"/>
      <c r="C35" s="822"/>
      <c r="D35" s="788"/>
      <c r="E35" s="1781">
        <v>172.8</v>
      </c>
      <c r="F35" s="2017"/>
      <c r="G35" s="788"/>
      <c r="H35" s="1698"/>
      <c r="I35" s="1711"/>
      <c r="J35" s="2018"/>
      <c r="K35" s="1714"/>
      <c r="L35" s="1698"/>
      <c r="M35" s="1781">
        <v>111.06</v>
      </c>
      <c r="N35" s="1099"/>
      <c r="O35" s="788"/>
      <c r="P35" s="788"/>
      <c r="Q35" s="1100"/>
      <c r="S35" s="809"/>
    </row>
    <row r="36" spans="1:33" s="685" customFormat="1" ht="15">
      <c r="A36" s="684">
        <v>22</v>
      </c>
      <c r="B36" s="1704"/>
      <c r="C36" s="822"/>
      <c r="D36" s="788"/>
      <c r="E36" s="1781">
        <v>147.78</v>
      </c>
      <c r="F36" s="2017"/>
      <c r="G36" s="788"/>
      <c r="H36" s="1698"/>
      <c r="I36" s="1711"/>
      <c r="J36" s="2018"/>
      <c r="K36" s="1714"/>
      <c r="L36" s="1698"/>
      <c r="M36" s="1781">
        <v>98.100000000000009</v>
      </c>
      <c r="N36" s="1099"/>
      <c r="O36" s="788"/>
      <c r="P36" s="788"/>
      <c r="Q36" s="1100"/>
      <c r="S36" s="809"/>
    </row>
    <row r="37" spans="1:33" s="685" customFormat="1" ht="15">
      <c r="A37" s="684">
        <v>23</v>
      </c>
      <c r="B37" s="1704"/>
      <c r="C37" s="822"/>
      <c r="D37" s="788"/>
      <c r="E37" s="1781">
        <v>135.18</v>
      </c>
      <c r="F37" s="2017"/>
      <c r="G37" s="1698"/>
      <c r="H37" s="1698"/>
      <c r="I37" s="1711"/>
      <c r="J37" s="2018"/>
      <c r="K37" s="1714"/>
      <c r="L37" s="1698"/>
      <c r="M37" s="1781">
        <v>92.16</v>
      </c>
      <c r="N37" s="1099"/>
      <c r="O37" s="788"/>
      <c r="P37" s="788"/>
      <c r="Q37" s="1100"/>
      <c r="S37" s="809"/>
    </row>
    <row r="38" spans="1:33" s="685" customFormat="1" ht="15">
      <c r="A38" s="684" t="s">
        <v>19</v>
      </c>
      <c r="B38" s="788"/>
      <c r="C38" s="1705"/>
      <c r="D38" s="1705"/>
      <c r="E38" s="1697">
        <f>SUM(E14:E37)</f>
        <v>4204.4400000000014</v>
      </c>
      <c r="F38" s="1703"/>
      <c r="G38" s="1703"/>
      <c r="H38" s="1703"/>
      <c r="I38" s="1697">
        <f>SUM(I14:I37)</f>
        <v>0</v>
      </c>
      <c r="J38" s="1703"/>
      <c r="K38" s="1703"/>
      <c r="L38" s="1703"/>
      <c r="M38" s="1697">
        <f>SUM(M14:M37)</f>
        <v>3040.0199999999995</v>
      </c>
      <c r="N38" s="788"/>
      <c r="O38" s="788"/>
      <c r="P38" s="788"/>
      <c r="Q38" s="1133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9">
    <tabColor rgb="FF92D050"/>
  </sheetPr>
  <dimension ref="A1:AG46"/>
  <sheetViews>
    <sheetView zoomScale="85" zoomScaleNormal="85" workbookViewId="0">
      <selection activeCell="S29" sqref="S29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279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278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 t="s">
        <v>386</v>
      </c>
      <c r="B8" s="1254" t="s">
        <v>388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280</v>
      </c>
      <c r="C10" s="2097"/>
      <c r="D10" s="2097"/>
      <c r="E10" s="2098"/>
      <c r="F10" s="3033" t="s">
        <v>281</v>
      </c>
      <c r="G10" s="2097"/>
      <c r="H10" s="2097"/>
      <c r="I10" s="2098"/>
      <c r="J10" s="3033" t="str">
        <f>B10</f>
        <v>КЛ-10 кВ "Центральный"</v>
      </c>
      <c r="K10" s="2964"/>
      <c r="L10" s="2964"/>
      <c r="M10" s="2965"/>
      <c r="N10" s="3033" t="str">
        <f>F10</f>
        <v>КЛ-10 кВ "Город-1"</v>
      </c>
      <c r="O10" s="2964"/>
      <c r="P10" s="2964"/>
      <c r="Q10" s="2965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4000</v>
      </c>
      <c r="F11" s="3033" t="s">
        <v>14</v>
      </c>
      <c r="G11" s="2097"/>
      <c r="H11" s="678"/>
      <c r="I11" s="679">
        <v>4000</v>
      </c>
      <c r="J11" s="3033" t="s">
        <v>14</v>
      </c>
      <c r="K11" s="2097"/>
      <c r="L11" s="678"/>
      <c r="M11" s="679">
        <f>E11</f>
        <v>4000</v>
      </c>
      <c r="N11" s="3033" t="s">
        <v>14</v>
      </c>
      <c r="O11" s="2097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4"/>
      <c r="C14" s="788"/>
      <c r="D14" s="788"/>
      <c r="E14" s="1781">
        <v>601</v>
      </c>
      <c r="F14" s="1701"/>
      <c r="G14" s="788"/>
      <c r="H14" s="788"/>
      <c r="I14" s="1781">
        <v>0</v>
      </c>
      <c r="J14" s="2015"/>
      <c r="K14" s="827"/>
      <c r="L14" s="788"/>
      <c r="M14" s="1781">
        <v>110.8</v>
      </c>
      <c r="N14" s="1701"/>
      <c r="O14" s="788"/>
      <c r="P14" s="788"/>
      <c r="Q14" s="1781">
        <v>0</v>
      </c>
      <c r="S14" s="809"/>
    </row>
    <row r="15" spans="1:33" s="1321" customFormat="1" ht="15">
      <c r="A15" s="1314">
        <v>1</v>
      </c>
      <c r="B15" s="1704"/>
      <c r="C15" s="1316"/>
      <c r="D15" s="788"/>
      <c r="E15" s="1781">
        <v>557</v>
      </c>
      <c r="F15" s="1715"/>
      <c r="G15" s="788"/>
      <c r="H15" s="1707"/>
      <c r="I15" s="1781">
        <v>0</v>
      </c>
      <c r="J15" s="2016"/>
      <c r="K15" s="1713"/>
      <c r="L15" s="1707"/>
      <c r="M15" s="1781">
        <v>100.4</v>
      </c>
      <c r="N15" s="1715"/>
      <c r="O15" s="1707"/>
      <c r="P15" s="1707"/>
      <c r="Q15" s="1781">
        <v>0</v>
      </c>
      <c r="S15" s="1322"/>
    </row>
    <row r="16" spans="1:33" s="681" customFormat="1" ht="15">
      <c r="A16" s="684">
        <v>2</v>
      </c>
      <c r="B16" s="1704"/>
      <c r="C16" s="1316"/>
      <c r="D16" s="788"/>
      <c r="E16" s="1781">
        <v>480</v>
      </c>
      <c r="F16" s="1715"/>
      <c r="G16" s="788"/>
      <c r="H16" s="1698"/>
      <c r="I16" s="1781">
        <v>0</v>
      </c>
      <c r="J16" s="2018"/>
      <c r="K16" s="1714"/>
      <c r="L16" s="1698"/>
      <c r="M16" s="1781">
        <v>94.4</v>
      </c>
      <c r="N16" s="2017"/>
      <c r="O16" s="1698"/>
      <c r="P16" s="1698"/>
      <c r="Q16" s="1781">
        <v>0</v>
      </c>
      <c r="S16" s="809"/>
    </row>
    <row r="17" spans="1:19" s="681" customFormat="1" ht="15">
      <c r="A17" s="684">
        <v>3</v>
      </c>
      <c r="B17" s="1704"/>
      <c r="C17" s="1316"/>
      <c r="D17" s="788"/>
      <c r="E17" s="1781">
        <v>464</v>
      </c>
      <c r="F17" s="1715"/>
      <c r="G17" s="788"/>
      <c r="H17" s="1698"/>
      <c r="I17" s="1781">
        <v>0</v>
      </c>
      <c r="J17" s="2018"/>
      <c r="K17" s="1714"/>
      <c r="L17" s="1698"/>
      <c r="M17" s="1781">
        <v>85.2</v>
      </c>
      <c r="N17" s="2017"/>
      <c r="O17" s="1698"/>
      <c r="P17" s="1698"/>
      <c r="Q17" s="1781">
        <v>0</v>
      </c>
      <c r="S17" s="809"/>
    </row>
    <row r="18" spans="1:19" s="681" customFormat="1" ht="15">
      <c r="A18" s="684">
        <v>4</v>
      </c>
      <c r="B18" s="1704"/>
      <c r="C18" s="1316"/>
      <c r="D18" s="788"/>
      <c r="E18" s="1781">
        <v>460</v>
      </c>
      <c r="F18" s="1715"/>
      <c r="G18" s="788"/>
      <c r="H18" s="1698"/>
      <c r="I18" s="1781">
        <v>0</v>
      </c>
      <c r="J18" s="2018"/>
      <c r="K18" s="1714"/>
      <c r="L18" s="1698"/>
      <c r="M18" s="1781">
        <v>92</v>
      </c>
      <c r="N18" s="2017"/>
      <c r="O18" s="1698"/>
      <c r="P18" s="1698"/>
      <c r="Q18" s="1781">
        <v>0</v>
      </c>
      <c r="S18" s="809"/>
    </row>
    <row r="19" spans="1:19" s="681" customFormat="1" ht="15">
      <c r="A19" s="684">
        <v>5</v>
      </c>
      <c r="B19" s="1704"/>
      <c r="C19" s="1316"/>
      <c r="D19" s="788"/>
      <c r="E19" s="1781">
        <v>509</v>
      </c>
      <c r="F19" s="1715"/>
      <c r="G19" s="788"/>
      <c r="H19" s="1698"/>
      <c r="I19" s="1781">
        <v>0</v>
      </c>
      <c r="J19" s="2018"/>
      <c r="K19" s="1714"/>
      <c r="L19" s="1698"/>
      <c r="M19" s="1781">
        <v>104.4</v>
      </c>
      <c r="N19" s="2017"/>
      <c r="O19" s="1698"/>
      <c r="P19" s="1698"/>
      <c r="Q19" s="1781">
        <v>0</v>
      </c>
      <c r="S19" s="809"/>
    </row>
    <row r="20" spans="1:19" s="681" customFormat="1" ht="15">
      <c r="A20" s="684">
        <v>6</v>
      </c>
      <c r="B20" s="1704"/>
      <c r="C20" s="1316"/>
      <c r="D20" s="788"/>
      <c r="E20" s="1781">
        <v>672</v>
      </c>
      <c r="F20" s="1715"/>
      <c r="G20" s="788"/>
      <c r="H20" s="1698"/>
      <c r="I20" s="1781">
        <v>0</v>
      </c>
      <c r="J20" s="2018"/>
      <c r="K20" s="1714"/>
      <c r="L20" s="1698"/>
      <c r="M20" s="1781">
        <v>119.2</v>
      </c>
      <c r="N20" s="2017"/>
      <c r="O20" s="1698"/>
      <c r="P20" s="1698"/>
      <c r="Q20" s="1781">
        <v>0</v>
      </c>
      <c r="S20" s="809"/>
    </row>
    <row r="21" spans="1:19" s="681" customFormat="1" ht="15">
      <c r="A21" s="684">
        <v>7</v>
      </c>
      <c r="B21" s="1704"/>
      <c r="C21" s="1316"/>
      <c r="D21" s="788"/>
      <c r="E21" s="1781">
        <v>849</v>
      </c>
      <c r="F21" s="1715"/>
      <c r="G21" s="788"/>
      <c r="H21" s="1698"/>
      <c r="I21" s="1781">
        <v>0</v>
      </c>
      <c r="J21" s="2018"/>
      <c r="K21" s="1714"/>
      <c r="L21" s="1698"/>
      <c r="M21" s="1781">
        <v>182.8</v>
      </c>
      <c r="N21" s="2017"/>
      <c r="O21" s="1698"/>
      <c r="P21" s="1698"/>
      <c r="Q21" s="1781">
        <v>0</v>
      </c>
      <c r="S21" s="809"/>
    </row>
    <row r="22" spans="1:19" s="681" customFormat="1" ht="15">
      <c r="A22" s="684">
        <v>8</v>
      </c>
      <c r="B22" s="1704"/>
      <c r="C22" s="1316"/>
      <c r="D22" s="788"/>
      <c r="E22" s="1781">
        <v>1059</v>
      </c>
      <c r="F22" s="1715"/>
      <c r="G22" s="788"/>
      <c r="H22" s="1698"/>
      <c r="I22" s="1781">
        <v>0</v>
      </c>
      <c r="J22" s="2018"/>
      <c r="K22" s="1714"/>
      <c r="L22" s="1698"/>
      <c r="M22" s="1781">
        <v>260</v>
      </c>
      <c r="N22" s="2017"/>
      <c r="O22" s="1698"/>
      <c r="P22" s="1698"/>
      <c r="Q22" s="1781">
        <v>0</v>
      </c>
      <c r="S22" s="809"/>
    </row>
    <row r="23" spans="1:19" s="681" customFormat="1" ht="15">
      <c r="A23" s="684">
        <v>9</v>
      </c>
      <c r="B23" s="1704"/>
      <c r="C23" s="1316"/>
      <c r="D23" s="788"/>
      <c r="E23" s="1781">
        <v>1137</v>
      </c>
      <c r="F23" s="1715"/>
      <c r="G23" s="788"/>
      <c r="H23" s="1698"/>
      <c r="I23" s="1781">
        <v>0</v>
      </c>
      <c r="J23" s="2018"/>
      <c r="K23" s="1714"/>
      <c r="L23" s="1698"/>
      <c r="M23" s="1781">
        <v>310</v>
      </c>
      <c r="N23" s="2017"/>
      <c r="O23" s="1698"/>
      <c r="P23" s="1698"/>
      <c r="Q23" s="1781">
        <v>0</v>
      </c>
      <c r="S23" s="809"/>
    </row>
    <row r="24" spans="1:19" s="681" customFormat="1" ht="15">
      <c r="A24" s="684">
        <v>10</v>
      </c>
      <c r="B24" s="1704"/>
      <c r="C24" s="1316"/>
      <c r="D24" s="788"/>
      <c r="E24" s="1781">
        <v>1089</v>
      </c>
      <c r="F24" s="1715"/>
      <c r="G24" s="788"/>
      <c r="H24" s="1698"/>
      <c r="I24" s="1781">
        <v>0</v>
      </c>
      <c r="J24" s="2018"/>
      <c r="K24" s="1714"/>
      <c r="L24" s="1698"/>
      <c r="M24" s="1781">
        <v>311.2</v>
      </c>
      <c r="N24" s="2017"/>
      <c r="O24" s="1698"/>
      <c r="P24" s="1698"/>
      <c r="Q24" s="1781">
        <v>0</v>
      </c>
      <c r="S24" s="809"/>
    </row>
    <row r="25" spans="1:19" s="681" customFormat="1" ht="15">
      <c r="A25" s="684">
        <v>11</v>
      </c>
      <c r="B25" s="1704"/>
      <c r="C25" s="1316"/>
      <c r="D25" s="788"/>
      <c r="E25" s="1781">
        <v>1091</v>
      </c>
      <c r="F25" s="1715"/>
      <c r="G25" s="788"/>
      <c r="H25" s="1698"/>
      <c r="I25" s="1781">
        <v>0</v>
      </c>
      <c r="J25" s="2018"/>
      <c r="K25" s="1714"/>
      <c r="L25" s="1698"/>
      <c r="M25" s="1781">
        <v>335.2</v>
      </c>
      <c r="N25" s="2017"/>
      <c r="O25" s="1698"/>
      <c r="P25" s="1698"/>
      <c r="Q25" s="1781">
        <v>0</v>
      </c>
      <c r="S25" s="809"/>
    </row>
    <row r="26" spans="1:19" s="681" customFormat="1" ht="15">
      <c r="A26" s="684">
        <v>12</v>
      </c>
      <c r="B26" s="1704"/>
      <c r="C26" s="1316"/>
      <c r="D26" s="788"/>
      <c r="E26" s="1781">
        <v>980</v>
      </c>
      <c r="F26" s="1715"/>
      <c r="G26" s="788"/>
      <c r="H26" s="1698"/>
      <c r="I26" s="1781">
        <v>0</v>
      </c>
      <c r="J26" s="2018"/>
      <c r="K26" s="1714"/>
      <c r="L26" s="1698"/>
      <c r="M26" s="1781">
        <v>184.8</v>
      </c>
      <c r="N26" s="2017"/>
      <c r="O26" s="1698"/>
      <c r="P26" s="1698"/>
      <c r="Q26" s="1781">
        <v>0</v>
      </c>
      <c r="S26" s="809"/>
    </row>
    <row r="27" spans="1:19" s="681" customFormat="1" ht="15">
      <c r="A27" s="684">
        <v>13</v>
      </c>
      <c r="B27" s="1704"/>
      <c r="C27" s="1316"/>
      <c r="D27" s="788"/>
      <c r="E27" s="1781">
        <v>1054</v>
      </c>
      <c r="F27" s="1715"/>
      <c r="G27" s="788"/>
      <c r="H27" s="1698"/>
      <c r="I27" s="1781">
        <v>0</v>
      </c>
      <c r="J27" s="2018"/>
      <c r="K27" s="1714"/>
      <c r="L27" s="1698"/>
      <c r="M27" s="1781">
        <v>263.2</v>
      </c>
      <c r="N27" s="2017"/>
      <c r="O27" s="1698"/>
      <c r="P27" s="1698"/>
      <c r="Q27" s="1781">
        <v>0</v>
      </c>
      <c r="S27" s="809"/>
    </row>
    <row r="28" spans="1:19" s="681" customFormat="1" ht="15">
      <c r="A28" s="684">
        <v>14</v>
      </c>
      <c r="B28" s="1704"/>
      <c r="C28" s="1316"/>
      <c r="D28" s="788"/>
      <c r="E28" s="1781">
        <v>1041</v>
      </c>
      <c r="F28" s="1715"/>
      <c r="G28" s="788"/>
      <c r="H28" s="1698"/>
      <c r="I28" s="1781">
        <v>0</v>
      </c>
      <c r="J28" s="2018"/>
      <c r="K28" s="1714"/>
      <c r="L28" s="1698"/>
      <c r="M28" s="1781">
        <v>282.40000000000003</v>
      </c>
      <c r="N28" s="2017"/>
      <c r="O28" s="1698"/>
      <c r="P28" s="1698"/>
      <c r="Q28" s="1781">
        <v>0</v>
      </c>
      <c r="S28" s="809"/>
    </row>
    <row r="29" spans="1:19" s="681" customFormat="1" ht="15">
      <c r="A29" s="684">
        <v>15</v>
      </c>
      <c r="B29" s="1704"/>
      <c r="C29" s="1316"/>
      <c r="D29" s="788"/>
      <c r="E29" s="1781">
        <v>1002</v>
      </c>
      <c r="F29" s="1715"/>
      <c r="G29" s="788"/>
      <c r="H29" s="1698"/>
      <c r="I29" s="1781">
        <v>0</v>
      </c>
      <c r="J29" s="2018"/>
      <c r="K29" s="1714"/>
      <c r="L29" s="1698"/>
      <c r="M29" s="1781">
        <v>266.39999999999998</v>
      </c>
      <c r="N29" s="2017"/>
      <c r="O29" s="1698"/>
      <c r="P29" s="1698"/>
      <c r="Q29" s="1781">
        <v>0</v>
      </c>
      <c r="S29" s="809"/>
    </row>
    <row r="30" spans="1:19" s="681" customFormat="1" ht="15">
      <c r="A30" s="684">
        <v>16</v>
      </c>
      <c r="B30" s="1704"/>
      <c r="C30" s="1316"/>
      <c r="D30" s="788"/>
      <c r="E30" s="1781">
        <v>750</v>
      </c>
      <c r="F30" s="1715"/>
      <c r="G30" s="788"/>
      <c r="H30" s="1698"/>
      <c r="I30" s="1781">
        <v>0</v>
      </c>
      <c r="J30" s="2018"/>
      <c r="K30" s="1714"/>
      <c r="L30" s="1698"/>
      <c r="M30" s="1781">
        <v>228.4</v>
      </c>
      <c r="N30" s="2017"/>
      <c r="O30" s="1698"/>
      <c r="P30" s="1698"/>
      <c r="Q30" s="1781">
        <v>0</v>
      </c>
      <c r="S30" s="809"/>
    </row>
    <row r="31" spans="1:19" s="685" customFormat="1" ht="15">
      <c r="A31" s="684">
        <v>17</v>
      </c>
      <c r="B31" s="1704"/>
      <c r="C31" s="1316"/>
      <c r="D31" s="788"/>
      <c r="E31" s="1781">
        <v>240</v>
      </c>
      <c r="F31" s="1715"/>
      <c r="G31" s="788"/>
      <c r="H31" s="1698"/>
      <c r="I31" s="1781">
        <v>0</v>
      </c>
      <c r="J31" s="2018"/>
      <c r="K31" s="1714"/>
      <c r="L31" s="1698"/>
      <c r="M31" s="1781">
        <v>55.6</v>
      </c>
      <c r="N31" s="2017"/>
      <c r="O31" s="1698"/>
      <c r="P31" s="1698"/>
      <c r="Q31" s="1781">
        <v>0</v>
      </c>
      <c r="S31" s="809"/>
    </row>
    <row r="32" spans="1:19" s="685" customFormat="1" ht="15">
      <c r="A32" s="684">
        <v>18</v>
      </c>
      <c r="B32" s="1704"/>
      <c r="C32" s="1316"/>
      <c r="D32" s="788"/>
      <c r="E32" s="1781">
        <v>252</v>
      </c>
      <c r="F32" s="1715"/>
      <c r="G32" s="788"/>
      <c r="H32" s="1698"/>
      <c r="I32" s="1781">
        <v>0</v>
      </c>
      <c r="J32" s="2018"/>
      <c r="K32" s="1714"/>
      <c r="L32" s="1698"/>
      <c r="M32" s="1781">
        <v>50</v>
      </c>
      <c r="N32" s="2017"/>
      <c r="O32" s="1698"/>
      <c r="P32" s="1698"/>
      <c r="Q32" s="1781">
        <v>0</v>
      </c>
      <c r="S32" s="809"/>
    </row>
    <row r="33" spans="1:33" s="685" customFormat="1" ht="15">
      <c r="A33" s="684">
        <v>19</v>
      </c>
      <c r="B33" s="1704"/>
      <c r="C33" s="1316"/>
      <c r="D33" s="788"/>
      <c r="E33" s="1781">
        <v>247</v>
      </c>
      <c r="F33" s="1715"/>
      <c r="G33" s="788"/>
      <c r="H33" s="1698"/>
      <c r="I33" s="1781">
        <v>0</v>
      </c>
      <c r="J33" s="2018"/>
      <c r="K33" s="1714"/>
      <c r="L33" s="1698"/>
      <c r="M33" s="1781">
        <v>51.6</v>
      </c>
      <c r="N33" s="2017"/>
      <c r="O33" s="1698"/>
      <c r="P33" s="1698"/>
      <c r="Q33" s="1781">
        <v>0</v>
      </c>
      <c r="S33" s="809"/>
    </row>
    <row r="34" spans="1:33" s="685" customFormat="1" ht="15">
      <c r="A34" s="684">
        <v>20</v>
      </c>
      <c r="B34" s="1704"/>
      <c r="C34" s="1316"/>
      <c r="D34" s="788"/>
      <c r="E34" s="1781">
        <v>241</v>
      </c>
      <c r="F34" s="1715"/>
      <c r="G34" s="788"/>
      <c r="H34" s="1698"/>
      <c r="I34" s="1781">
        <v>0</v>
      </c>
      <c r="J34" s="2018"/>
      <c r="K34" s="1714"/>
      <c r="L34" s="1698"/>
      <c r="M34" s="1781">
        <v>48.4</v>
      </c>
      <c r="N34" s="2017"/>
      <c r="O34" s="1698"/>
      <c r="P34" s="1698"/>
      <c r="Q34" s="1781">
        <v>0</v>
      </c>
      <c r="S34" s="809"/>
    </row>
    <row r="35" spans="1:33" s="685" customFormat="1" ht="15">
      <c r="A35" s="684">
        <v>21</v>
      </c>
      <c r="B35" s="1704"/>
      <c r="C35" s="1316"/>
      <c r="D35" s="788"/>
      <c r="E35" s="1781">
        <v>234</v>
      </c>
      <c r="F35" s="1715"/>
      <c r="G35" s="788"/>
      <c r="H35" s="1698"/>
      <c r="I35" s="1781">
        <v>0</v>
      </c>
      <c r="J35" s="2018"/>
      <c r="K35" s="1714"/>
      <c r="L35" s="1698"/>
      <c r="M35" s="1781">
        <v>44.4</v>
      </c>
      <c r="N35" s="2017"/>
      <c r="O35" s="1698"/>
      <c r="P35" s="1698"/>
      <c r="Q35" s="1781">
        <v>0</v>
      </c>
      <c r="S35" s="809"/>
    </row>
    <row r="36" spans="1:33" s="685" customFormat="1" ht="15">
      <c r="A36" s="684">
        <v>22</v>
      </c>
      <c r="B36" s="1704"/>
      <c r="C36" s="1316"/>
      <c r="D36" s="788"/>
      <c r="E36" s="1781">
        <v>230</v>
      </c>
      <c r="F36" s="1715"/>
      <c r="G36" s="788"/>
      <c r="H36" s="1698"/>
      <c r="I36" s="1781">
        <v>0</v>
      </c>
      <c r="J36" s="2018"/>
      <c r="K36" s="1714"/>
      <c r="L36" s="1698"/>
      <c r="M36" s="1781">
        <v>44</v>
      </c>
      <c r="N36" s="2017"/>
      <c r="O36" s="1698"/>
      <c r="P36" s="1698"/>
      <c r="Q36" s="1781">
        <v>0</v>
      </c>
      <c r="S36" s="809"/>
    </row>
    <row r="37" spans="1:33" s="685" customFormat="1" ht="15">
      <c r="A37" s="684">
        <v>23</v>
      </c>
      <c r="B37" s="1704"/>
      <c r="C37" s="1316"/>
      <c r="D37" s="1319"/>
      <c r="E37" s="1781">
        <v>198</v>
      </c>
      <c r="F37" s="1715"/>
      <c r="G37" s="1698"/>
      <c r="H37" s="1698"/>
      <c r="I37" s="1781">
        <v>0</v>
      </c>
      <c r="J37" s="2018"/>
      <c r="K37" s="1714"/>
      <c r="L37" s="1698"/>
      <c r="M37" s="1781">
        <v>41.6</v>
      </c>
      <c r="N37" s="2017"/>
      <c r="O37" s="1698"/>
      <c r="P37" s="1698"/>
      <c r="Q37" s="1781">
        <v>0</v>
      </c>
      <c r="S37" s="809"/>
    </row>
    <row r="38" spans="1:33" s="685" customFormat="1" ht="15">
      <c r="A38" s="684" t="s">
        <v>19</v>
      </c>
      <c r="B38" s="788"/>
      <c r="C38" s="1705"/>
      <c r="D38" s="1705"/>
      <c r="E38" s="1697">
        <f>SUM(E14:E37)</f>
        <v>15437</v>
      </c>
      <c r="F38" s="1703"/>
      <c r="G38" s="1703"/>
      <c r="H38" s="1703"/>
      <c r="I38" s="1697">
        <f>SUM(I14:I37)</f>
        <v>0</v>
      </c>
      <c r="J38" s="1703"/>
      <c r="K38" s="1703"/>
      <c r="L38" s="1703"/>
      <c r="M38" s="1697">
        <f>SUM(M14:M37)</f>
        <v>3666.4</v>
      </c>
      <c r="N38" s="1703"/>
      <c r="O38" s="1703"/>
      <c r="P38" s="1703"/>
      <c r="Q38" s="1697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0">
    <tabColor rgb="FF92D050"/>
  </sheetPr>
  <dimension ref="A1:AG46"/>
  <sheetViews>
    <sheetView zoomScale="85" zoomScaleNormal="85" workbookViewId="0">
      <selection activeCell="M62" sqref="M62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279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278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 t="s">
        <v>389</v>
      </c>
      <c r="B8" s="1254" t="s">
        <v>390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282</v>
      </c>
      <c r="C10" s="2097"/>
      <c r="D10" s="2097"/>
      <c r="E10" s="2098"/>
      <c r="F10" s="3033" t="s">
        <v>283</v>
      </c>
      <c r="G10" s="2097"/>
      <c r="H10" s="2097"/>
      <c r="I10" s="2098"/>
      <c r="J10" s="3033" t="str">
        <f>B10</f>
        <v>КЛ-10 кВ "Город-2"</v>
      </c>
      <c r="K10" s="2964"/>
      <c r="L10" s="2964"/>
      <c r="M10" s="2965"/>
      <c r="N10" s="3033" t="str">
        <f>F10</f>
        <v>КЛ-10 кВ "Северный"</v>
      </c>
      <c r="O10" s="2964"/>
      <c r="P10" s="2964"/>
      <c r="Q10" s="2965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4000</v>
      </c>
      <c r="F11" s="3033" t="s">
        <v>14</v>
      </c>
      <c r="G11" s="2097"/>
      <c r="H11" s="678"/>
      <c r="I11" s="679">
        <v>4000</v>
      </c>
      <c r="J11" s="3033" t="s">
        <v>14</v>
      </c>
      <c r="K11" s="2097"/>
      <c r="L11" s="678"/>
      <c r="M11" s="679">
        <f>E11</f>
        <v>4000</v>
      </c>
      <c r="N11" s="3033" t="s">
        <v>14</v>
      </c>
      <c r="O11" s="2097"/>
      <c r="P11" s="678"/>
      <c r="Q11" s="679">
        <f>I11</f>
        <v>4000</v>
      </c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926"/>
      <c r="C14" s="788"/>
      <c r="D14" s="1304"/>
      <c r="E14" s="1781">
        <v>93.600000000000009</v>
      </c>
      <c r="F14" s="1701"/>
      <c r="G14" s="788"/>
      <c r="H14" s="788"/>
      <c r="I14" s="1781">
        <v>0</v>
      </c>
      <c r="J14" s="2015"/>
      <c r="K14" s="827"/>
      <c r="L14" s="788"/>
      <c r="M14" s="1781">
        <v>0</v>
      </c>
      <c r="N14" s="1701"/>
      <c r="O14" s="788"/>
      <c r="P14" s="788"/>
      <c r="Q14" s="1781">
        <v>0</v>
      </c>
      <c r="S14" s="809"/>
    </row>
    <row r="15" spans="1:33" s="1321" customFormat="1" ht="15">
      <c r="A15" s="1314">
        <v>1</v>
      </c>
      <c r="B15" s="926"/>
      <c r="C15" s="1316"/>
      <c r="D15" s="1304"/>
      <c r="E15" s="1781">
        <v>88</v>
      </c>
      <c r="F15" s="1715"/>
      <c r="G15" s="788"/>
      <c r="H15" s="1707"/>
      <c r="I15" s="1781">
        <v>0</v>
      </c>
      <c r="J15" s="2016"/>
      <c r="K15" s="1713"/>
      <c r="L15" s="1707"/>
      <c r="M15" s="1781">
        <v>0</v>
      </c>
      <c r="N15" s="1715"/>
      <c r="O15" s="1707"/>
      <c r="P15" s="1707"/>
      <c r="Q15" s="1781">
        <v>0</v>
      </c>
      <c r="S15" s="1322"/>
    </row>
    <row r="16" spans="1:33" s="681" customFormat="1" ht="15">
      <c r="A16" s="684">
        <v>2</v>
      </c>
      <c r="B16" s="926"/>
      <c r="C16" s="827"/>
      <c r="D16" s="1304"/>
      <c r="E16" s="1781">
        <v>83.2</v>
      </c>
      <c r="F16" s="2017"/>
      <c r="G16" s="788"/>
      <c r="H16" s="1698"/>
      <c r="I16" s="1781">
        <v>0</v>
      </c>
      <c r="J16" s="2018"/>
      <c r="K16" s="1714"/>
      <c r="L16" s="1698"/>
      <c r="M16" s="1781">
        <v>0</v>
      </c>
      <c r="N16" s="2017"/>
      <c r="O16" s="1698"/>
      <c r="P16" s="1698"/>
      <c r="Q16" s="1781">
        <v>0</v>
      </c>
      <c r="S16" s="809"/>
    </row>
    <row r="17" spans="1:19" s="681" customFormat="1" ht="15">
      <c r="A17" s="684">
        <v>3</v>
      </c>
      <c r="B17" s="926"/>
      <c r="C17" s="827"/>
      <c r="D17" s="1304"/>
      <c r="E17" s="1781">
        <v>84</v>
      </c>
      <c r="F17" s="2017"/>
      <c r="G17" s="788"/>
      <c r="H17" s="1698"/>
      <c r="I17" s="1781">
        <v>0</v>
      </c>
      <c r="J17" s="2018"/>
      <c r="K17" s="1714"/>
      <c r="L17" s="1698"/>
      <c r="M17" s="1781">
        <v>0</v>
      </c>
      <c r="N17" s="2017"/>
      <c r="O17" s="1698"/>
      <c r="P17" s="1698"/>
      <c r="Q17" s="1781">
        <v>0</v>
      </c>
      <c r="S17" s="809"/>
    </row>
    <row r="18" spans="1:19" s="681" customFormat="1" ht="15">
      <c r="A18" s="684">
        <v>4</v>
      </c>
      <c r="B18" s="926"/>
      <c r="C18" s="827"/>
      <c r="D18" s="1304"/>
      <c r="E18" s="1781">
        <v>84.8</v>
      </c>
      <c r="F18" s="2017"/>
      <c r="G18" s="788"/>
      <c r="H18" s="1698"/>
      <c r="I18" s="1781">
        <v>0</v>
      </c>
      <c r="J18" s="2018"/>
      <c r="K18" s="1714"/>
      <c r="L18" s="1698"/>
      <c r="M18" s="1781">
        <v>0</v>
      </c>
      <c r="N18" s="2017"/>
      <c r="O18" s="1698"/>
      <c r="P18" s="1698"/>
      <c r="Q18" s="1781">
        <v>0</v>
      </c>
      <c r="S18" s="809"/>
    </row>
    <row r="19" spans="1:19" s="681" customFormat="1" ht="15">
      <c r="A19" s="684">
        <v>5</v>
      </c>
      <c r="B19" s="926"/>
      <c r="C19" s="827"/>
      <c r="D19" s="1304"/>
      <c r="E19" s="1781">
        <v>93.600000000000009</v>
      </c>
      <c r="F19" s="2017"/>
      <c r="G19" s="788"/>
      <c r="H19" s="1698"/>
      <c r="I19" s="1781">
        <v>0</v>
      </c>
      <c r="J19" s="2018"/>
      <c r="K19" s="1714"/>
      <c r="L19" s="1698"/>
      <c r="M19" s="1781">
        <v>0</v>
      </c>
      <c r="N19" s="2017"/>
      <c r="O19" s="1698"/>
      <c r="P19" s="1698"/>
      <c r="Q19" s="1781">
        <v>0</v>
      </c>
      <c r="S19" s="809"/>
    </row>
    <row r="20" spans="1:19" s="681" customFormat="1" ht="15">
      <c r="A20" s="684">
        <v>6</v>
      </c>
      <c r="B20" s="926"/>
      <c r="C20" s="827"/>
      <c r="D20" s="1304"/>
      <c r="E20" s="1781">
        <v>125.60000000000001</v>
      </c>
      <c r="F20" s="2017"/>
      <c r="G20" s="788"/>
      <c r="H20" s="1698"/>
      <c r="I20" s="1781">
        <v>0</v>
      </c>
      <c r="J20" s="2018"/>
      <c r="K20" s="1714"/>
      <c r="L20" s="1698"/>
      <c r="M20" s="1781">
        <v>0</v>
      </c>
      <c r="N20" s="2017"/>
      <c r="O20" s="1698"/>
      <c r="P20" s="1698"/>
      <c r="Q20" s="1781">
        <v>0</v>
      </c>
      <c r="S20" s="809"/>
    </row>
    <row r="21" spans="1:19" s="681" customFormat="1" ht="15">
      <c r="A21" s="684">
        <v>7</v>
      </c>
      <c r="B21" s="926"/>
      <c r="C21" s="827"/>
      <c r="D21" s="1304"/>
      <c r="E21" s="1781">
        <v>160</v>
      </c>
      <c r="F21" s="2017"/>
      <c r="G21" s="788"/>
      <c r="H21" s="1698"/>
      <c r="I21" s="1781">
        <v>0</v>
      </c>
      <c r="J21" s="2018"/>
      <c r="K21" s="1714"/>
      <c r="L21" s="1698"/>
      <c r="M21" s="1781">
        <v>0</v>
      </c>
      <c r="N21" s="2017"/>
      <c r="O21" s="1698"/>
      <c r="P21" s="1698"/>
      <c r="Q21" s="1781">
        <v>0</v>
      </c>
      <c r="S21" s="809"/>
    </row>
    <row r="22" spans="1:19" s="681" customFormat="1" ht="15">
      <c r="A22" s="684">
        <v>8</v>
      </c>
      <c r="B22" s="926"/>
      <c r="C22" s="827"/>
      <c r="D22" s="1304"/>
      <c r="E22" s="1781">
        <v>256</v>
      </c>
      <c r="F22" s="2017"/>
      <c r="G22" s="788"/>
      <c r="H22" s="1698"/>
      <c r="I22" s="1781">
        <v>0</v>
      </c>
      <c r="J22" s="2018"/>
      <c r="K22" s="1714"/>
      <c r="L22" s="1698"/>
      <c r="M22" s="1781">
        <v>0</v>
      </c>
      <c r="N22" s="2017"/>
      <c r="O22" s="1698"/>
      <c r="P22" s="1698"/>
      <c r="Q22" s="1781">
        <v>0</v>
      </c>
      <c r="S22" s="809"/>
    </row>
    <row r="23" spans="1:19" s="681" customFormat="1" ht="15">
      <c r="A23" s="684">
        <v>9</v>
      </c>
      <c r="B23" s="926"/>
      <c r="C23" s="827"/>
      <c r="D23" s="1304"/>
      <c r="E23" s="1781">
        <v>312</v>
      </c>
      <c r="F23" s="2017"/>
      <c r="G23" s="788"/>
      <c r="H23" s="1698"/>
      <c r="I23" s="1781">
        <v>0</v>
      </c>
      <c r="J23" s="2018"/>
      <c r="K23" s="1714"/>
      <c r="L23" s="1698"/>
      <c r="M23" s="1781">
        <v>0</v>
      </c>
      <c r="N23" s="2017"/>
      <c r="O23" s="1698"/>
      <c r="P23" s="1698"/>
      <c r="Q23" s="1781">
        <v>0</v>
      </c>
      <c r="S23" s="809"/>
    </row>
    <row r="24" spans="1:19" s="681" customFormat="1" ht="15">
      <c r="A24" s="684">
        <v>10</v>
      </c>
      <c r="B24" s="926"/>
      <c r="C24" s="827"/>
      <c r="D24" s="1304"/>
      <c r="E24" s="1781">
        <v>288.8</v>
      </c>
      <c r="F24" s="2017"/>
      <c r="G24" s="788"/>
      <c r="H24" s="1698"/>
      <c r="I24" s="1781">
        <v>0</v>
      </c>
      <c r="J24" s="2018"/>
      <c r="K24" s="1714"/>
      <c r="L24" s="1698"/>
      <c r="M24" s="1781">
        <v>0</v>
      </c>
      <c r="N24" s="2017"/>
      <c r="O24" s="1698"/>
      <c r="P24" s="1698"/>
      <c r="Q24" s="1781">
        <v>0</v>
      </c>
      <c r="S24" s="809"/>
    </row>
    <row r="25" spans="1:19" s="681" customFormat="1" ht="15">
      <c r="A25" s="684">
        <v>11</v>
      </c>
      <c r="B25" s="926"/>
      <c r="C25" s="827"/>
      <c r="D25" s="1304"/>
      <c r="E25" s="1781">
        <v>288</v>
      </c>
      <c r="F25" s="2017"/>
      <c r="G25" s="788"/>
      <c r="H25" s="1698"/>
      <c r="I25" s="1781">
        <v>0</v>
      </c>
      <c r="J25" s="2018"/>
      <c r="K25" s="1714"/>
      <c r="L25" s="1698"/>
      <c r="M25" s="1781">
        <v>0</v>
      </c>
      <c r="N25" s="2017"/>
      <c r="O25" s="1698"/>
      <c r="P25" s="1698"/>
      <c r="Q25" s="1781">
        <v>0</v>
      </c>
      <c r="S25" s="809"/>
    </row>
    <row r="26" spans="1:19" s="681" customFormat="1" ht="15">
      <c r="A26" s="684">
        <v>12</v>
      </c>
      <c r="B26" s="926"/>
      <c r="C26" s="827"/>
      <c r="D26" s="1304"/>
      <c r="E26" s="1781">
        <v>184.8</v>
      </c>
      <c r="F26" s="2017"/>
      <c r="G26" s="788"/>
      <c r="H26" s="1698"/>
      <c r="I26" s="1781">
        <v>0</v>
      </c>
      <c r="J26" s="2018"/>
      <c r="K26" s="1714"/>
      <c r="L26" s="1698"/>
      <c r="M26" s="1781">
        <v>0</v>
      </c>
      <c r="N26" s="2017"/>
      <c r="O26" s="1698"/>
      <c r="P26" s="1698"/>
      <c r="Q26" s="1781">
        <v>0</v>
      </c>
      <c r="S26" s="809"/>
    </row>
    <row r="27" spans="1:19" s="681" customFormat="1" ht="15">
      <c r="A27" s="684">
        <v>13</v>
      </c>
      <c r="B27" s="926"/>
      <c r="C27" s="827"/>
      <c r="D27" s="1304"/>
      <c r="E27" s="1781">
        <v>256.8</v>
      </c>
      <c r="F27" s="2017"/>
      <c r="G27" s="788"/>
      <c r="H27" s="1698"/>
      <c r="I27" s="1781">
        <v>0</v>
      </c>
      <c r="J27" s="2018"/>
      <c r="K27" s="1714"/>
      <c r="L27" s="1698"/>
      <c r="M27" s="1781">
        <v>0</v>
      </c>
      <c r="N27" s="2017"/>
      <c r="O27" s="1698"/>
      <c r="P27" s="1698"/>
      <c r="Q27" s="1781">
        <v>0</v>
      </c>
      <c r="S27" s="809"/>
    </row>
    <row r="28" spans="1:19" s="681" customFormat="1" ht="15">
      <c r="A28" s="684">
        <v>14</v>
      </c>
      <c r="B28" s="926"/>
      <c r="C28" s="827"/>
      <c r="D28" s="1304"/>
      <c r="E28" s="1781">
        <v>304.8</v>
      </c>
      <c r="F28" s="2017"/>
      <c r="G28" s="788"/>
      <c r="H28" s="1698"/>
      <c r="I28" s="1781">
        <v>0</v>
      </c>
      <c r="J28" s="2018"/>
      <c r="K28" s="1714"/>
      <c r="L28" s="1698"/>
      <c r="M28" s="1781">
        <v>0</v>
      </c>
      <c r="N28" s="2017"/>
      <c r="O28" s="1698"/>
      <c r="P28" s="1698"/>
      <c r="Q28" s="1781">
        <v>0</v>
      </c>
      <c r="S28" s="809"/>
    </row>
    <row r="29" spans="1:19" s="681" customFormat="1" ht="15">
      <c r="A29" s="684">
        <v>15</v>
      </c>
      <c r="B29" s="926"/>
      <c r="C29" s="827"/>
      <c r="D29" s="1304"/>
      <c r="E29" s="1781">
        <v>248</v>
      </c>
      <c r="F29" s="2017"/>
      <c r="G29" s="788"/>
      <c r="H29" s="1698"/>
      <c r="I29" s="1781">
        <v>0</v>
      </c>
      <c r="J29" s="2018"/>
      <c r="K29" s="1714"/>
      <c r="L29" s="1698"/>
      <c r="M29" s="1781">
        <v>0</v>
      </c>
      <c r="N29" s="2017"/>
      <c r="O29" s="1698"/>
      <c r="P29" s="1698"/>
      <c r="Q29" s="1781">
        <v>0</v>
      </c>
      <c r="S29" s="809"/>
    </row>
    <row r="30" spans="1:19" s="681" customFormat="1" ht="15">
      <c r="A30" s="684">
        <v>16</v>
      </c>
      <c r="B30" s="926"/>
      <c r="C30" s="827"/>
      <c r="D30" s="1304"/>
      <c r="E30" s="1781">
        <v>198.4</v>
      </c>
      <c r="F30" s="2017"/>
      <c r="G30" s="788"/>
      <c r="H30" s="1698"/>
      <c r="I30" s="1781">
        <v>320</v>
      </c>
      <c r="J30" s="2018"/>
      <c r="K30" s="1714"/>
      <c r="L30" s="1698"/>
      <c r="M30" s="1781">
        <v>0</v>
      </c>
      <c r="N30" s="2017"/>
      <c r="O30" s="1698"/>
      <c r="P30" s="1698"/>
      <c r="Q30" s="1781">
        <v>0</v>
      </c>
      <c r="S30" s="809"/>
    </row>
    <row r="31" spans="1:19" s="685" customFormat="1" ht="15">
      <c r="A31" s="684">
        <v>17</v>
      </c>
      <c r="B31" s="926"/>
      <c r="C31" s="827"/>
      <c r="D31" s="1304"/>
      <c r="E31" s="1781">
        <v>164.8</v>
      </c>
      <c r="F31" s="2017"/>
      <c r="G31" s="788"/>
      <c r="H31" s="1698"/>
      <c r="I31" s="1781">
        <v>687.2</v>
      </c>
      <c r="J31" s="2018"/>
      <c r="K31" s="1714"/>
      <c r="L31" s="1698"/>
      <c r="M31" s="1781">
        <v>0</v>
      </c>
      <c r="N31" s="2017"/>
      <c r="O31" s="1698"/>
      <c r="P31" s="1698"/>
      <c r="Q31" s="1781">
        <v>0</v>
      </c>
      <c r="S31" s="809"/>
    </row>
    <row r="32" spans="1:19" s="685" customFormat="1" ht="15">
      <c r="A32" s="684">
        <v>18</v>
      </c>
      <c r="B32" s="926"/>
      <c r="C32" s="827"/>
      <c r="D32" s="1304"/>
      <c r="E32" s="1781">
        <v>151.20000000000002</v>
      </c>
      <c r="F32" s="2017"/>
      <c r="G32" s="788"/>
      <c r="H32" s="1698"/>
      <c r="I32" s="1781">
        <v>650.4</v>
      </c>
      <c r="J32" s="2018"/>
      <c r="K32" s="1714"/>
      <c r="L32" s="1698"/>
      <c r="M32" s="1781">
        <v>0</v>
      </c>
      <c r="N32" s="2017"/>
      <c r="O32" s="1698"/>
      <c r="P32" s="1698"/>
      <c r="Q32" s="1781">
        <v>0</v>
      </c>
      <c r="S32" s="809"/>
    </row>
    <row r="33" spans="1:33" s="685" customFormat="1" ht="15">
      <c r="A33" s="684">
        <v>19</v>
      </c>
      <c r="B33" s="926"/>
      <c r="C33" s="827"/>
      <c r="D33" s="1304"/>
      <c r="E33" s="1781">
        <v>136</v>
      </c>
      <c r="F33" s="2017"/>
      <c r="G33" s="788"/>
      <c r="H33" s="1698"/>
      <c r="I33" s="1781">
        <v>616.80000000000007</v>
      </c>
      <c r="J33" s="2018"/>
      <c r="K33" s="1714"/>
      <c r="L33" s="1698"/>
      <c r="M33" s="1781">
        <v>0</v>
      </c>
      <c r="N33" s="2017"/>
      <c r="O33" s="1698"/>
      <c r="P33" s="1698"/>
      <c r="Q33" s="1781">
        <v>0</v>
      </c>
      <c r="S33" s="809"/>
    </row>
    <row r="34" spans="1:33" s="685" customFormat="1" ht="15">
      <c r="A34" s="684">
        <v>20</v>
      </c>
      <c r="B34" s="926"/>
      <c r="C34" s="827"/>
      <c r="D34" s="1304"/>
      <c r="E34" s="1781">
        <v>142.4</v>
      </c>
      <c r="F34" s="2017"/>
      <c r="G34" s="788"/>
      <c r="H34" s="1698"/>
      <c r="I34" s="1781">
        <v>584.80000000000007</v>
      </c>
      <c r="J34" s="2018"/>
      <c r="K34" s="1714"/>
      <c r="L34" s="1698"/>
      <c r="M34" s="1781">
        <v>0</v>
      </c>
      <c r="N34" s="2017"/>
      <c r="O34" s="1698"/>
      <c r="P34" s="1698"/>
      <c r="Q34" s="1781">
        <v>0</v>
      </c>
      <c r="S34" s="809"/>
    </row>
    <row r="35" spans="1:33" s="685" customFormat="1" ht="15">
      <c r="A35" s="684">
        <v>21</v>
      </c>
      <c r="B35" s="926"/>
      <c r="C35" s="827"/>
      <c r="D35" s="1304"/>
      <c r="E35" s="1781">
        <v>132.80000000000001</v>
      </c>
      <c r="F35" s="2017"/>
      <c r="G35" s="788"/>
      <c r="H35" s="1698"/>
      <c r="I35" s="1781">
        <v>561.6</v>
      </c>
      <c r="J35" s="2018"/>
      <c r="K35" s="1714"/>
      <c r="L35" s="1698"/>
      <c r="M35" s="1781">
        <v>0</v>
      </c>
      <c r="N35" s="2017"/>
      <c r="O35" s="1698"/>
      <c r="P35" s="1698"/>
      <c r="Q35" s="1781">
        <v>0</v>
      </c>
      <c r="S35" s="809"/>
    </row>
    <row r="36" spans="1:33" s="685" customFormat="1" ht="15">
      <c r="A36" s="684">
        <v>22</v>
      </c>
      <c r="B36" s="926"/>
      <c r="C36" s="827"/>
      <c r="D36" s="1304"/>
      <c r="E36" s="1781">
        <v>123.2</v>
      </c>
      <c r="F36" s="2017"/>
      <c r="G36" s="788"/>
      <c r="H36" s="1698"/>
      <c r="I36" s="1781">
        <v>538.4</v>
      </c>
      <c r="J36" s="2018"/>
      <c r="K36" s="1714"/>
      <c r="L36" s="1698"/>
      <c r="M36" s="1781">
        <v>0</v>
      </c>
      <c r="N36" s="2017"/>
      <c r="O36" s="1698"/>
      <c r="P36" s="1698"/>
      <c r="Q36" s="1781">
        <v>0</v>
      </c>
      <c r="S36" s="809"/>
    </row>
    <row r="37" spans="1:33" s="685" customFormat="1" ht="15">
      <c r="A37" s="684">
        <v>23</v>
      </c>
      <c r="B37" s="926"/>
      <c r="C37" s="827"/>
      <c r="D37" s="1304"/>
      <c r="E37" s="1781">
        <v>115.2</v>
      </c>
      <c r="F37" s="2017"/>
      <c r="G37" s="1698"/>
      <c r="H37" s="1698"/>
      <c r="I37" s="1781">
        <v>484.8</v>
      </c>
      <c r="J37" s="2018"/>
      <c r="K37" s="1714"/>
      <c r="L37" s="1698"/>
      <c r="M37" s="1781">
        <v>0</v>
      </c>
      <c r="N37" s="2017"/>
      <c r="O37" s="1698"/>
      <c r="P37" s="1698"/>
      <c r="Q37" s="1781">
        <v>0</v>
      </c>
      <c r="S37" s="809"/>
    </row>
    <row r="38" spans="1:33" s="685" customFormat="1" ht="15">
      <c r="A38" s="684" t="s">
        <v>19</v>
      </c>
      <c r="B38" s="788"/>
      <c r="C38" s="788"/>
      <c r="D38" s="788"/>
      <c r="E38" s="1697">
        <f>SUM(I14:I37)</f>
        <v>4444</v>
      </c>
      <c r="F38" s="1703"/>
      <c r="G38" s="1703"/>
      <c r="H38" s="1703"/>
      <c r="I38" s="1697">
        <f>SUM(I14:I37)</f>
        <v>4444</v>
      </c>
      <c r="J38" s="1703"/>
      <c r="K38" s="1703"/>
      <c r="L38" s="1703"/>
      <c r="M38" s="1697">
        <f>SUM(M14:M37)</f>
        <v>0</v>
      </c>
      <c r="N38" s="1703"/>
      <c r="O38" s="1703"/>
      <c r="P38" s="1703"/>
      <c r="Q38" s="1697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1">
    <tabColor rgb="FF92D050"/>
  </sheetPr>
  <dimension ref="A1:AG46"/>
  <sheetViews>
    <sheetView zoomScale="85" zoomScaleNormal="85" workbookViewId="0">
      <selection activeCell="R57" sqref="R57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279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278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 t="s">
        <v>391</v>
      </c>
      <c r="B8" s="1271" t="s">
        <v>387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284</v>
      </c>
      <c r="C10" s="2097"/>
      <c r="D10" s="2097"/>
      <c r="E10" s="2098"/>
      <c r="F10" s="3033" t="s">
        <v>285</v>
      </c>
      <c r="G10" s="2097"/>
      <c r="H10" s="2097"/>
      <c r="I10" s="2098"/>
      <c r="J10" s="3033" t="str">
        <f>B10</f>
        <v>КЛ-10 кВ "Город-4"</v>
      </c>
      <c r="K10" s="2964"/>
      <c r="L10" s="2964"/>
      <c r="M10" s="2965"/>
      <c r="N10" s="3033" t="str">
        <f>F10</f>
        <v>КЛ-10 кВ "Город"</v>
      </c>
      <c r="O10" s="2964"/>
      <c r="P10" s="2964"/>
      <c r="Q10" s="2965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4000</v>
      </c>
      <c r="F11" s="3033" t="s">
        <v>14</v>
      </c>
      <c r="G11" s="2097"/>
      <c r="H11" s="678"/>
      <c r="I11" s="679">
        <v>3000</v>
      </c>
      <c r="J11" s="3033" t="s">
        <v>14</v>
      </c>
      <c r="K11" s="2097"/>
      <c r="L11" s="678"/>
      <c r="M11" s="679">
        <f>E11</f>
        <v>4000</v>
      </c>
      <c r="N11" s="3033" t="s">
        <v>14</v>
      </c>
      <c r="O11" s="2097"/>
      <c r="P11" s="678"/>
      <c r="Q11" s="679">
        <f>I11</f>
        <v>3000</v>
      </c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926"/>
      <c r="C14" s="788"/>
      <c r="D14" s="1304"/>
      <c r="E14" s="1781">
        <v>146</v>
      </c>
      <c r="F14" s="1701"/>
      <c r="G14" s="788"/>
      <c r="H14" s="788"/>
      <c r="I14" s="1781">
        <v>444</v>
      </c>
      <c r="J14" s="2015"/>
      <c r="K14" s="827"/>
      <c r="L14" s="788"/>
      <c r="M14" s="1781">
        <v>0</v>
      </c>
      <c r="N14" s="1701"/>
      <c r="O14" s="788"/>
      <c r="P14" s="788"/>
      <c r="Q14" s="1781">
        <v>0</v>
      </c>
      <c r="S14" s="809"/>
    </row>
    <row r="15" spans="1:33" s="1321" customFormat="1" ht="15">
      <c r="A15" s="1314">
        <v>1</v>
      </c>
      <c r="B15" s="926"/>
      <c r="C15" s="1316"/>
      <c r="D15" s="1304"/>
      <c r="E15" s="1781">
        <v>130</v>
      </c>
      <c r="F15" s="1715"/>
      <c r="G15" s="788"/>
      <c r="H15" s="1707"/>
      <c r="I15" s="1781">
        <v>411</v>
      </c>
      <c r="J15" s="2016"/>
      <c r="K15" s="1713"/>
      <c r="L15" s="1707"/>
      <c r="M15" s="1781">
        <v>0</v>
      </c>
      <c r="N15" s="1715"/>
      <c r="O15" s="1707"/>
      <c r="P15" s="1707"/>
      <c r="Q15" s="1781">
        <v>0</v>
      </c>
      <c r="S15" s="1322"/>
    </row>
    <row r="16" spans="1:33" s="681" customFormat="1" ht="15">
      <c r="A16" s="684">
        <v>2</v>
      </c>
      <c r="B16" s="926"/>
      <c r="C16" s="827"/>
      <c r="D16" s="1304"/>
      <c r="E16" s="1781">
        <v>115</v>
      </c>
      <c r="F16" s="2017"/>
      <c r="G16" s="788"/>
      <c r="H16" s="1698"/>
      <c r="I16" s="1781">
        <v>376</v>
      </c>
      <c r="J16" s="2018"/>
      <c r="K16" s="1714"/>
      <c r="L16" s="1698"/>
      <c r="M16" s="1781">
        <v>0</v>
      </c>
      <c r="N16" s="2017"/>
      <c r="O16" s="1698"/>
      <c r="P16" s="1698"/>
      <c r="Q16" s="1781">
        <v>0</v>
      </c>
      <c r="S16" s="809"/>
    </row>
    <row r="17" spans="1:19" s="681" customFormat="1" ht="15">
      <c r="A17" s="684">
        <v>3</v>
      </c>
      <c r="B17" s="926"/>
      <c r="C17" s="827"/>
      <c r="D17" s="1304"/>
      <c r="E17" s="1781">
        <v>110</v>
      </c>
      <c r="F17" s="2017"/>
      <c r="G17" s="788"/>
      <c r="H17" s="1698"/>
      <c r="I17" s="1781">
        <v>359</v>
      </c>
      <c r="J17" s="2018"/>
      <c r="K17" s="1714"/>
      <c r="L17" s="1698"/>
      <c r="M17" s="1781">
        <v>0</v>
      </c>
      <c r="N17" s="2017"/>
      <c r="O17" s="1698"/>
      <c r="P17" s="1698"/>
      <c r="Q17" s="1781">
        <v>0</v>
      </c>
      <c r="S17" s="809"/>
    </row>
    <row r="18" spans="1:19" s="681" customFormat="1" ht="15">
      <c r="A18" s="684">
        <v>4</v>
      </c>
      <c r="B18" s="926"/>
      <c r="C18" s="827"/>
      <c r="D18" s="1304"/>
      <c r="E18" s="1781">
        <v>114</v>
      </c>
      <c r="F18" s="2017"/>
      <c r="G18" s="788"/>
      <c r="H18" s="1698"/>
      <c r="I18" s="1781">
        <v>364</v>
      </c>
      <c r="J18" s="2018"/>
      <c r="K18" s="1714"/>
      <c r="L18" s="1698"/>
      <c r="M18" s="1781">
        <v>0</v>
      </c>
      <c r="N18" s="2017"/>
      <c r="O18" s="1698"/>
      <c r="P18" s="1698"/>
      <c r="Q18" s="1781">
        <v>0</v>
      </c>
      <c r="S18" s="809"/>
    </row>
    <row r="19" spans="1:19" s="681" customFormat="1" ht="15">
      <c r="A19" s="684">
        <v>5</v>
      </c>
      <c r="B19" s="926"/>
      <c r="C19" s="827"/>
      <c r="D19" s="1304"/>
      <c r="E19" s="1781">
        <v>139</v>
      </c>
      <c r="F19" s="2017"/>
      <c r="G19" s="788"/>
      <c r="H19" s="1698"/>
      <c r="I19" s="1781">
        <v>403</v>
      </c>
      <c r="J19" s="2018"/>
      <c r="K19" s="1714"/>
      <c r="L19" s="1698"/>
      <c r="M19" s="1781">
        <v>0</v>
      </c>
      <c r="N19" s="2017"/>
      <c r="O19" s="1698"/>
      <c r="P19" s="1698"/>
      <c r="Q19" s="1781">
        <v>0</v>
      </c>
      <c r="S19" s="809"/>
    </row>
    <row r="20" spans="1:19" s="681" customFormat="1" ht="15">
      <c r="A20" s="684">
        <v>6</v>
      </c>
      <c r="B20" s="926"/>
      <c r="C20" s="827"/>
      <c r="D20" s="1304"/>
      <c r="E20" s="1781">
        <v>200</v>
      </c>
      <c r="F20" s="2017"/>
      <c r="G20" s="788"/>
      <c r="H20" s="1698"/>
      <c r="I20" s="1781">
        <v>547</v>
      </c>
      <c r="J20" s="2018"/>
      <c r="K20" s="1714"/>
      <c r="L20" s="1698"/>
      <c r="M20" s="1781">
        <v>0</v>
      </c>
      <c r="N20" s="2017"/>
      <c r="O20" s="1698"/>
      <c r="P20" s="1698"/>
      <c r="Q20" s="1781">
        <v>0</v>
      </c>
      <c r="S20" s="809"/>
    </row>
    <row r="21" spans="1:19" s="681" customFormat="1" ht="15">
      <c r="A21" s="684">
        <v>7</v>
      </c>
      <c r="B21" s="926"/>
      <c r="C21" s="827"/>
      <c r="D21" s="1304"/>
      <c r="E21" s="1781">
        <v>242</v>
      </c>
      <c r="F21" s="2017"/>
      <c r="G21" s="788"/>
      <c r="H21" s="1698"/>
      <c r="I21" s="1781">
        <v>692</v>
      </c>
      <c r="J21" s="2018"/>
      <c r="K21" s="1714"/>
      <c r="L21" s="1698"/>
      <c r="M21" s="1781">
        <v>0</v>
      </c>
      <c r="N21" s="2017"/>
      <c r="O21" s="1698"/>
      <c r="P21" s="1698"/>
      <c r="Q21" s="1781">
        <v>0</v>
      </c>
      <c r="S21" s="809"/>
    </row>
    <row r="22" spans="1:19" s="681" customFormat="1" ht="15">
      <c r="A22" s="684">
        <v>8</v>
      </c>
      <c r="B22" s="926"/>
      <c r="C22" s="827"/>
      <c r="D22" s="1304"/>
      <c r="E22" s="1781">
        <v>254</v>
      </c>
      <c r="F22" s="2017"/>
      <c r="G22" s="788"/>
      <c r="H22" s="1698"/>
      <c r="I22" s="1781">
        <v>1042</v>
      </c>
      <c r="J22" s="2018"/>
      <c r="K22" s="1714"/>
      <c r="L22" s="1698"/>
      <c r="M22" s="1781">
        <v>0</v>
      </c>
      <c r="N22" s="2017"/>
      <c r="O22" s="1698"/>
      <c r="P22" s="1698"/>
      <c r="Q22" s="1781">
        <v>0</v>
      </c>
      <c r="S22" s="809"/>
    </row>
    <row r="23" spans="1:19" s="681" customFormat="1" ht="15">
      <c r="A23" s="684">
        <v>9</v>
      </c>
      <c r="B23" s="926"/>
      <c r="C23" s="827"/>
      <c r="D23" s="1304"/>
      <c r="E23" s="1781">
        <v>252</v>
      </c>
      <c r="F23" s="2017"/>
      <c r="G23" s="788"/>
      <c r="H23" s="1698"/>
      <c r="I23" s="1781">
        <v>1017</v>
      </c>
      <c r="J23" s="2018"/>
      <c r="K23" s="1714"/>
      <c r="L23" s="1698"/>
      <c r="M23" s="1781">
        <v>0</v>
      </c>
      <c r="N23" s="2017"/>
      <c r="O23" s="1698"/>
      <c r="P23" s="1698"/>
      <c r="Q23" s="1781">
        <v>0</v>
      </c>
      <c r="S23" s="809"/>
    </row>
    <row r="24" spans="1:19" s="681" customFormat="1" ht="15">
      <c r="A24" s="684">
        <v>10</v>
      </c>
      <c r="B24" s="926"/>
      <c r="C24" s="827"/>
      <c r="D24" s="1304"/>
      <c r="E24" s="1781">
        <v>247</v>
      </c>
      <c r="F24" s="2017"/>
      <c r="G24" s="788"/>
      <c r="H24" s="1698"/>
      <c r="I24" s="1781">
        <v>899</v>
      </c>
      <c r="J24" s="2018"/>
      <c r="K24" s="1714"/>
      <c r="L24" s="1698"/>
      <c r="M24" s="1781">
        <v>0</v>
      </c>
      <c r="N24" s="2017"/>
      <c r="O24" s="1698"/>
      <c r="P24" s="1698"/>
      <c r="Q24" s="1781">
        <v>0</v>
      </c>
      <c r="S24" s="809"/>
    </row>
    <row r="25" spans="1:19" s="681" customFormat="1" ht="15">
      <c r="A25" s="684">
        <v>11</v>
      </c>
      <c r="B25" s="926"/>
      <c r="C25" s="827"/>
      <c r="D25" s="1304"/>
      <c r="E25" s="1781">
        <v>247</v>
      </c>
      <c r="F25" s="2017"/>
      <c r="G25" s="788"/>
      <c r="H25" s="1698"/>
      <c r="I25" s="1781">
        <v>1025</v>
      </c>
      <c r="J25" s="2018"/>
      <c r="K25" s="1714"/>
      <c r="L25" s="1698"/>
      <c r="M25" s="1781">
        <v>0</v>
      </c>
      <c r="N25" s="2017"/>
      <c r="O25" s="1698"/>
      <c r="P25" s="1698"/>
      <c r="Q25" s="1781">
        <v>0</v>
      </c>
      <c r="S25" s="809"/>
    </row>
    <row r="26" spans="1:19" s="681" customFormat="1" ht="15">
      <c r="A26" s="684">
        <v>12</v>
      </c>
      <c r="B26" s="926"/>
      <c r="C26" s="827"/>
      <c r="D26" s="1304"/>
      <c r="E26" s="1781">
        <v>242</v>
      </c>
      <c r="F26" s="2017"/>
      <c r="G26" s="788"/>
      <c r="H26" s="1698"/>
      <c r="I26" s="1781">
        <v>643</v>
      </c>
      <c r="J26" s="2018"/>
      <c r="K26" s="1714"/>
      <c r="L26" s="1698"/>
      <c r="M26" s="1781">
        <v>0</v>
      </c>
      <c r="N26" s="2017"/>
      <c r="O26" s="1698"/>
      <c r="P26" s="1698"/>
      <c r="Q26" s="1781">
        <v>0</v>
      </c>
      <c r="S26" s="809"/>
    </row>
    <row r="27" spans="1:19" s="681" customFormat="1" ht="15">
      <c r="A27" s="684">
        <v>13</v>
      </c>
      <c r="B27" s="926"/>
      <c r="C27" s="827"/>
      <c r="D27" s="1304"/>
      <c r="E27" s="1781">
        <v>227</v>
      </c>
      <c r="F27" s="2017"/>
      <c r="G27" s="788"/>
      <c r="H27" s="1698"/>
      <c r="I27" s="1781">
        <v>1038</v>
      </c>
      <c r="J27" s="2018"/>
      <c r="K27" s="1714"/>
      <c r="L27" s="1698"/>
      <c r="M27" s="1781">
        <v>0</v>
      </c>
      <c r="N27" s="2017"/>
      <c r="O27" s="1698"/>
      <c r="P27" s="1698"/>
      <c r="Q27" s="1781">
        <v>0</v>
      </c>
      <c r="S27" s="809"/>
    </row>
    <row r="28" spans="1:19" s="681" customFormat="1" ht="15">
      <c r="A28" s="684">
        <v>14</v>
      </c>
      <c r="B28" s="926"/>
      <c r="C28" s="827"/>
      <c r="D28" s="1304"/>
      <c r="E28" s="1781">
        <v>233</v>
      </c>
      <c r="F28" s="2017"/>
      <c r="G28" s="788"/>
      <c r="H28" s="1698"/>
      <c r="I28" s="1781">
        <v>984</v>
      </c>
      <c r="J28" s="2018"/>
      <c r="K28" s="1714"/>
      <c r="L28" s="1698"/>
      <c r="M28" s="1781">
        <v>0</v>
      </c>
      <c r="N28" s="2017"/>
      <c r="O28" s="1698"/>
      <c r="P28" s="1698"/>
      <c r="Q28" s="1781">
        <v>0</v>
      </c>
      <c r="S28" s="809"/>
    </row>
    <row r="29" spans="1:19" s="681" customFormat="1" ht="15">
      <c r="A29" s="684">
        <v>15</v>
      </c>
      <c r="B29" s="926"/>
      <c r="C29" s="827"/>
      <c r="D29" s="1304"/>
      <c r="E29" s="1781">
        <v>231</v>
      </c>
      <c r="F29" s="2017"/>
      <c r="G29" s="788"/>
      <c r="H29" s="1698"/>
      <c r="I29" s="1781">
        <v>877</v>
      </c>
      <c r="J29" s="2018"/>
      <c r="K29" s="1714"/>
      <c r="L29" s="1698"/>
      <c r="M29" s="1781">
        <v>0</v>
      </c>
      <c r="N29" s="2017"/>
      <c r="O29" s="1698"/>
      <c r="P29" s="1698"/>
      <c r="Q29" s="1781">
        <v>0</v>
      </c>
      <c r="S29" s="809"/>
    </row>
    <row r="30" spans="1:19" s="681" customFormat="1" ht="15">
      <c r="A30" s="684">
        <v>16</v>
      </c>
      <c r="B30" s="926"/>
      <c r="C30" s="827"/>
      <c r="D30" s="1304"/>
      <c r="E30" s="1781">
        <v>234</v>
      </c>
      <c r="F30" s="2017"/>
      <c r="G30" s="788"/>
      <c r="H30" s="1698"/>
      <c r="I30" s="1781">
        <v>986</v>
      </c>
      <c r="J30" s="2018"/>
      <c r="K30" s="1714"/>
      <c r="L30" s="1698"/>
      <c r="M30" s="1781">
        <v>0</v>
      </c>
      <c r="N30" s="2017"/>
      <c r="O30" s="1698"/>
      <c r="P30" s="1698"/>
      <c r="Q30" s="1781">
        <v>0</v>
      </c>
      <c r="S30" s="809"/>
    </row>
    <row r="31" spans="1:19" s="685" customFormat="1" ht="15">
      <c r="A31" s="684">
        <v>17</v>
      </c>
      <c r="B31" s="926"/>
      <c r="C31" s="827"/>
      <c r="D31" s="1304"/>
      <c r="E31" s="1781">
        <v>248</v>
      </c>
      <c r="F31" s="2017"/>
      <c r="G31" s="788"/>
      <c r="H31" s="1698"/>
      <c r="I31" s="1781">
        <v>725</v>
      </c>
      <c r="J31" s="2018"/>
      <c r="K31" s="1714"/>
      <c r="L31" s="1698"/>
      <c r="M31" s="1781">
        <v>0</v>
      </c>
      <c r="N31" s="2017"/>
      <c r="O31" s="1698"/>
      <c r="P31" s="1698"/>
      <c r="Q31" s="1781">
        <v>0</v>
      </c>
      <c r="S31" s="809"/>
    </row>
    <row r="32" spans="1:19" s="685" customFormat="1" ht="15">
      <c r="A32" s="684">
        <v>18</v>
      </c>
      <c r="B32" s="926"/>
      <c r="C32" s="827"/>
      <c r="D32" s="1304"/>
      <c r="E32" s="1781">
        <v>229</v>
      </c>
      <c r="F32" s="2017"/>
      <c r="G32" s="788"/>
      <c r="H32" s="1698"/>
      <c r="I32" s="1781">
        <v>698</v>
      </c>
      <c r="J32" s="2018"/>
      <c r="K32" s="1714"/>
      <c r="L32" s="1698"/>
      <c r="M32" s="1781">
        <v>0</v>
      </c>
      <c r="N32" s="2017"/>
      <c r="O32" s="1698"/>
      <c r="P32" s="1698"/>
      <c r="Q32" s="1781">
        <v>0</v>
      </c>
      <c r="S32" s="809"/>
    </row>
    <row r="33" spans="1:33" s="685" customFormat="1" ht="15">
      <c r="A33" s="684">
        <v>19</v>
      </c>
      <c r="B33" s="926"/>
      <c r="C33" s="827"/>
      <c r="D33" s="1304"/>
      <c r="E33" s="1781">
        <v>254</v>
      </c>
      <c r="F33" s="2017"/>
      <c r="G33" s="788"/>
      <c r="H33" s="1698"/>
      <c r="I33" s="1781">
        <v>670</v>
      </c>
      <c r="J33" s="2018"/>
      <c r="K33" s="1714"/>
      <c r="L33" s="1698"/>
      <c r="M33" s="1781">
        <v>0</v>
      </c>
      <c r="N33" s="2017"/>
      <c r="O33" s="1698"/>
      <c r="P33" s="1698"/>
      <c r="Q33" s="1781">
        <v>0</v>
      </c>
      <c r="S33" s="809"/>
    </row>
    <row r="34" spans="1:33" s="685" customFormat="1" ht="15">
      <c r="A34" s="684">
        <v>20</v>
      </c>
      <c r="B34" s="926"/>
      <c r="C34" s="827"/>
      <c r="D34" s="1304"/>
      <c r="E34" s="1781">
        <v>248</v>
      </c>
      <c r="F34" s="2017"/>
      <c r="G34" s="788"/>
      <c r="H34" s="1698"/>
      <c r="I34" s="1781">
        <v>621</v>
      </c>
      <c r="J34" s="2018"/>
      <c r="K34" s="1714"/>
      <c r="L34" s="1698"/>
      <c r="M34" s="1781">
        <v>0</v>
      </c>
      <c r="N34" s="2017"/>
      <c r="O34" s="1698"/>
      <c r="P34" s="1698"/>
      <c r="Q34" s="1781">
        <v>0</v>
      </c>
      <c r="S34" s="809"/>
    </row>
    <row r="35" spans="1:33" s="685" customFormat="1" ht="15">
      <c r="A35" s="684">
        <v>21</v>
      </c>
      <c r="B35" s="926"/>
      <c r="C35" s="827"/>
      <c r="D35" s="1304"/>
      <c r="E35" s="1781">
        <v>244</v>
      </c>
      <c r="F35" s="2017"/>
      <c r="G35" s="788"/>
      <c r="H35" s="1698"/>
      <c r="I35" s="1781">
        <v>605</v>
      </c>
      <c r="J35" s="2018"/>
      <c r="K35" s="1714"/>
      <c r="L35" s="1698"/>
      <c r="M35" s="1781">
        <v>0</v>
      </c>
      <c r="N35" s="2017"/>
      <c r="O35" s="1698"/>
      <c r="P35" s="1698"/>
      <c r="Q35" s="1781">
        <v>0</v>
      </c>
      <c r="S35" s="809"/>
    </row>
    <row r="36" spans="1:33" s="685" customFormat="1" ht="15">
      <c r="A36" s="684">
        <v>22</v>
      </c>
      <c r="B36" s="926"/>
      <c r="C36" s="827"/>
      <c r="D36" s="1304"/>
      <c r="E36" s="1781">
        <v>211</v>
      </c>
      <c r="F36" s="2017"/>
      <c r="G36" s="788"/>
      <c r="H36" s="1698"/>
      <c r="I36" s="1781">
        <v>562</v>
      </c>
      <c r="J36" s="2018"/>
      <c r="K36" s="1714"/>
      <c r="L36" s="1698"/>
      <c r="M36" s="1781">
        <v>0</v>
      </c>
      <c r="N36" s="2017"/>
      <c r="O36" s="1698"/>
      <c r="P36" s="1698"/>
      <c r="Q36" s="1781">
        <v>0</v>
      </c>
      <c r="S36" s="809"/>
    </row>
    <row r="37" spans="1:33" s="685" customFormat="1" ht="15">
      <c r="A37" s="684">
        <v>23</v>
      </c>
      <c r="B37" s="926"/>
      <c r="C37" s="827"/>
      <c r="D37" s="1304"/>
      <c r="E37" s="1781">
        <v>175</v>
      </c>
      <c r="F37" s="2017"/>
      <c r="G37" s="1698"/>
      <c r="H37" s="1698"/>
      <c r="I37" s="1781">
        <v>495</v>
      </c>
      <c r="J37" s="2018"/>
      <c r="K37" s="1714"/>
      <c r="L37" s="1698"/>
      <c r="M37" s="1781">
        <v>0</v>
      </c>
      <c r="N37" s="2017"/>
      <c r="O37" s="1698"/>
      <c r="P37" s="1698"/>
      <c r="Q37" s="1781">
        <v>0</v>
      </c>
      <c r="S37" s="809"/>
    </row>
    <row r="38" spans="1:33" s="685" customFormat="1" ht="15">
      <c r="A38" s="684" t="s">
        <v>19</v>
      </c>
      <c r="B38" s="788"/>
      <c r="C38" s="788"/>
      <c r="D38" s="788"/>
      <c r="E38" s="1697">
        <f>SUM(E14:E37)</f>
        <v>4972</v>
      </c>
      <c r="F38" s="1703"/>
      <c r="G38" s="1703"/>
      <c r="H38" s="1703"/>
      <c r="I38" s="1697">
        <f>SUM(I14:I37)</f>
        <v>16483</v>
      </c>
      <c r="J38" s="1703"/>
      <c r="K38" s="1703"/>
      <c r="L38" s="1703"/>
      <c r="M38" s="1697">
        <f>SUM(M14:M37)</f>
        <v>0</v>
      </c>
      <c r="N38" s="1703"/>
      <c r="O38" s="1703"/>
      <c r="P38" s="1703"/>
      <c r="Q38" s="1697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2">
    <tabColor rgb="FF92D050"/>
  </sheetPr>
  <dimension ref="A1:AG46"/>
  <sheetViews>
    <sheetView zoomScale="85" zoomScaleNormal="85" workbookViewId="0">
      <selection activeCell="J41" sqref="J41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279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278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 t="s">
        <v>392</v>
      </c>
      <c r="B8" s="1270"/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286</v>
      </c>
      <c r="C10" s="2097"/>
      <c r="D10" s="2097"/>
      <c r="E10" s="2098"/>
      <c r="F10" s="3033"/>
      <c r="G10" s="2097"/>
      <c r="H10" s="2097"/>
      <c r="I10" s="2098"/>
      <c r="J10" s="3033" t="str">
        <f>B10</f>
        <v>КЛ-10 кВ "Город-3"</v>
      </c>
      <c r="K10" s="2964"/>
      <c r="L10" s="2964"/>
      <c r="M10" s="2965"/>
      <c r="N10" s="3033">
        <f>F10</f>
        <v>0</v>
      </c>
      <c r="O10" s="2964"/>
      <c r="P10" s="2964"/>
      <c r="Q10" s="2965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2000</v>
      </c>
      <c r="F11" s="3033" t="s">
        <v>14</v>
      </c>
      <c r="G11" s="2097"/>
      <c r="H11" s="678"/>
      <c r="I11" s="679"/>
      <c r="J11" s="3033" t="s">
        <v>14</v>
      </c>
      <c r="K11" s="2097"/>
      <c r="L11" s="678"/>
      <c r="M11" s="679">
        <f>E11</f>
        <v>2000</v>
      </c>
      <c r="N11" s="3033" t="s">
        <v>14</v>
      </c>
      <c r="O11" s="2097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4"/>
      <c r="C14" s="788"/>
      <c r="D14" s="788"/>
      <c r="E14" s="1781">
        <v>0</v>
      </c>
      <c r="F14" s="1701"/>
      <c r="G14" s="788"/>
      <c r="H14" s="788"/>
      <c r="I14" s="822"/>
      <c r="J14" s="2015"/>
      <c r="K14" s="827"/>
      <c r="L14" s="788"/>
      <c r="M14" s="1781">
        <v>0</v>
      </c>
      <c r="N14" s="1701"/>
      <c r="O14" s="788"/>
      <c r="P14" s="788"/>
      <c r="Q14" s="822"/>
      <c r="S14" s="809"/>
    </row>
    <row r="15" spans="1:33" s="1321" customFormat="1" ht="15">
      <c r="A15" s="1314">
        <v>1</v>
      </c>
      <c r="B15" s="1704"/>
      <c r="C15" s="1316"/>
      <c r="D15" s="788"/>
      <c r="E15" s="1781">
        <v>0</v>
      </c>
      <c r="F15" s="1715"/>
      <c r="G15" s="788"/>
      <c r="H15" s="1707"/>
      <c r="I15" s="1708"/>
      <c r="J15" s="2016"/>
      <c r="K15" s="1713"/>
      <c r="L15" s="1707"/>
      <c r="M15" s="1781">
        <v>0</v>
      </c>
      <c r="N15" s="1700"/>
      <c r="O15" s="1319"/>
      <c r="P15" s="1319"/>
      <c r="Q15" s="1320"/>
      <c r="S15" s="1322"/>
    </row>
    <row r="16" spans="1:33" s="681" customFormat="1" ht="15">
      <c r="A16" s="684">
        <v>2</v>
      </c>
      <c r="B16" s="1704"/>
      <c r="C16" s="827"/>
      <c r="D16" s="788"/>
      <c r="E16" s="1781">
        <v>0</v>
      </c>
      <c r="F16" s="2017"/>
      <c r="G16" s="788"/>
      <c r="H16" s="1698"/>
      <c r="I16" s="1711"/>
      <c r="J16" s="2018"/>
      <c r="K16" s="1714"/>
      <c r="L16" s="1698"/>
      <c r="M16" s="1781">
        <v>0</v>
      </c>
      <c r="N16" s="1701"/>
      <c r="O16" s="788"/>
      <c r="P16" s="788"/>
      <c r="Q16" s="1100"/>
      <c r="S16" s="809"/>
    </row>
    <row r="17" spans="1:19" s="681" customFormat="1" ht="15">
      <c r="A17" s="684">
        <v>3</v>
      </c>
      <c r="B17" s="1704"/>
      <c r="C17" s="827"/>
      <c r="D17" s="788"/>
      <c r="E17" s="1781">
        <v>0</v>
      </c>
      <c r="F17" s="2017"/>
      <c r="G17" s="788"/>
      <c r="H17" s="1698"/>
      <c r="I17" s="1711"/>
      <c r="J17" s="2018"/>
      <c r="K17" s="1714"/>
      <c r="L17" s="1698"/>
      <c r="M17" s="1781">
        <v>0</v>
      </c>
      <c r="N17" s="1701"/>
      <c r="O17" s="788"/>
      <c r="P17" s="788"/>
      <c r="Q17" s="1100"/>
      <c r="S17" s="809"/>
    </row>
    <row r="18" spans="1:19" s="681" customFormat="1" ht="15">
      <c r="A18" s="684">
        <v>4</v>
      </c>
      <c r="B18" s="1704"/>
      <c r="C18" s="827"/>
      <c r="D18" s="788"/>
      <c r="E18" s="1781">
        <v>0</v>
      </c>
      <c r="F18" s="2017"/>
      <c r="G18" s="788"/>
      <c r="H18" s="1698"/>
      <c r="I18" s="1711"/>
      <c r="J18" s="2018"/>
      <c r="K18" s="1714"/>
      <c r="L18" s="1698"/>
      <c r="M18" s="1781">
        <v>0</v>
      </c>
      <c r="N18" s="1701"/>
      <c r="O18" s="788"/>
      <c r="P18" s="788"/>
      <c r="Q18" s="1100"/>
      <c r="S18" s="809"/>
    </row>
    <row r="19" spans="1:19" s="681" customFormat="1" ht="15">
      <c r="A19" s="684">
        <v>5</v>
      </c>
      <c r="B19" s="1704"/>
      <c r="C19" s="827"/>
      <c r="D19" s="788"/>
      <c r="E19" s="1781">
        <v>0</v>
      </c>
      <c r="F19" s="2017"/>
      <c r="G19" s="788"/>
      <c r="H19" s="1698"/>
      <c r="I19" s="1711"/>
      <c r="J19" s="2018"/>
      <c r="K19" s="1714"/>
      <c r="L19" s="1698"/>
      <c r="M19" s="1781">
        <v>0</v>
      </c>
      <c r="N19" s="1701"/>
      <c r="O19" s="788"/>
      <c r="P19" s="788"/>
      <c r="Q19" s="1100"/>
      <c r="S19" s="809"/>
    </row>
    <row r="20" spans="1:19" s="681" customFormat="1" ht="15">
      <c r="A20" s="684">
        <v>6</v>
      </c>
      <c r="B20" s="1704"/>
      <c r="C20" s="827"/>
      <c r="D20" s="788"/>
      <c r="E20" s="1781">
        <v>0</v>
      </c>
      <c r="F20" s="2017"/>
      <c r="G20" s="788"/>
      <c r="H20" s="1698"/>
      <c r="I20" s="1711"/>
      <c r="J20" s="2018"/>
      <c r="K20" s="1714"/>
      <c r="L20" s="1698"/>
      <c r="M20" s="1781">
        <v>0</v>
      </c>
      <c r="N20" s="1701"/>
      <c r="O20" s="788"/>
      <c r="P20" s="788"/>
      <c r="Q20" s="1100"/>
      <c r="S20" s="809"/>
    </row>
    <row r="21" spans="1:19" s="681" customFormat="1" ht="15">
      <c r="A21" s="684">
        <v>7</v>
      </c>
      <c r="B21" s="1704"/>
      <c r="C21" s="827"/>
      <c r="D21" s="788"/>
      <c r="E21" s="1781">
        <v>0</v>
      </c>
      <c r="F21" s="2017"/>
      <c r="G21" s="788"/>
      <c r="H21" s="1698"/>
      <c r="I21" s="1711"/>
      <c r="J21" s="2018"/>
      <c r="K21" s="1714"/>
      <c r="L21" s="1698"/>
      <c r="M21" s="1781">
        <v>0</v>
      </c>
      <c r="N21" s="1701"/>
      <c r="O21" s="788"/>
      <c r="P21" s="788"/>
      <c r="Q21" s="1100"/>
      <c r="S21" s="809"/>
    </row>
    <row r="22" spans="1:19" s="681" customFormat="1" ht="15">
      <c r="A22" s="684">
        <v>8</v>
      </c>
      <c r="B22" s="1704"/>
      <c r="C22" s="827"/>
      <c r="D22" s="788"/>
      <c r="E22" s="1781">
        <v>0</v>
      </c>
      <c r="F22" s="2017"/>
      <c r="G22" s="788"/>
      <c r="H22" s="1698"/>
      <c r="I22" s="1711"/>
      <c r="J22" s="2018"/>
      <c r="K22" s="1714"/>
      <c r="L22" s="1698"/>
      <c r="M22" s="1781">
        <v>0</v>
      </c>
      <c r="N22" s="1701"/>
      <c r="O22" s="788"/>
      <c r="P22" s="788"/>
      <c r="Q22" s="1100"/>
      <c r="S22" s="809"/>
    </row>
    <row r="23" spans="1:19" s="681" customFormat="1" ht="15">
      <c r="A23" s="684">
        <v>9</v>
      </c>
      <c r="B23" s="1704"/>
      <c r="C23" s="827"/>
      <c r="D23" s="788"/>
      <c r="E23" s="1781">
        <v>0</v>
      </c>
      <c r="F23" s="2017"/>
      <c r="G23" s="788"/>
      <c r="H23" s="1698"/>
      <c r="I23" s="1711"/>
      <c r="J23" s="2018"/>
      <c r="K23" s="1714"/>
      <c r="L23" s="1698"/>
      <c r="M23" s="1781">
        <v>0</v>
      </c>
      <c r="N23" s="1701"/>
      <c r="O23" s="788"/>
      <c r="P23" s="788"/>
      <c r="Q23" s="1100"/>
      <c r="S23" s="809"/>
    </row>
    <row r="24" spans="1:19" s="681" customFormat="1" ht="15">
      <c r="A24" s="684">
        <v>10</v>
      </c>
      <c r="B24" s="1704"/>
      <c r="C24" s="827"/>
      <c r="D24" s="788"/>
      <c r="E24" s="1781">
        <v>0</v>
      </c>
      <c r="F24" s="2017"/>
      <c r="G24" s="788"/>
      <c r="H24" s="1698"/>
      <c r="I24" s="1711"/>
      <c r="J24" s="2018"/>
      <c r="K24" s="1714"/>
      <c r="L24" s="1698"/>
      <c r="M24" s="1781">
        <v>0</v>
      </c>
      <c r="N24" s="1701"/>
      <c r="O24" s="788"/>
      <c r="P24" s="788"/>
      <c r="Q24" s="1100"/>
      <c r="S24" s="809"/>
    </row>
    <row r="25" spans="1:19" s="681" customFormat="1" ht="15">
      <c r="A25" s="684">
        <v>11</v>
      </c>
      <c r="B25" s="1704"/>
      <c r="C25" s="827"/>
      <c r="D25" s="788"/>
      <c r="E25" s="1781">
        <v>0</v>
      </c>
      <c r="F25" s="2017"/>
      <c r="G25" s="788"/>
      <c r="H25" s="1698"/>
      <c r="I25" s="1711"/>
      <c r="J25" s="2018"/>
      <c r="K25" s="1714"/>
      <c r="L25" s="1698"/>
      <c r="M25" s="1781">
        <v>0</v>
      </c>
      <c r="N25" s="1701"/>
      <c r="O25" s="788"/>
      <c r="P25" s="788"/>
      <c r="Q25" s="1100"/>
      <c r="S25" s="809"/>
    </row>
    <row r="26" spans="1:19" s="681" customFormat="1" ht="15">
      <c r="A26" s="684">
        <v>12</v>
      </c>
      <c r="B26" s="1704"/>
      <c r="C26" s="827"/>
      <c r="D26" s="788"/>
      <c r="E26" s="1781">
        <v>0</v>
      </c>
      <c r="F26" s="2017"/>
      <c r="G26" s="788"/>
      <c r="H26" s="1698"/>
      <c r="I26" s="1711"/>
      <c r="J26" s="2018"/>
      <c r="K26" s="1714"/>
      <c r="L26" s="1698"/>
      <c r="M26" s="1781">
        <v>0</v>
      </c>
      <c r="N26" s="1701"/>
      <c r="O26" s="788"/>
      <c r="P26" s="788"/>
      <c r="Q26" s="1100"/>
      <c r="S26" s="809"/>
    </row>
    <row r="27" spans="1:19" s="681" customFormat="1" ht="15">
      <c r="A27" s="684">
        <v>13</v>
      </c>
      <c r="B27" s="1704"/>
      <c r="C27" s="827"/>
      <c r="D27" s="788"/>
      <c r="E27" s="1781">
        <v>0</v>
      </c>
      <c r="F27" s="2017"/>
      <c r="G27" s="788"/>
      <c r="H27" s="1698"/>
      <c r="I27" s="1711"/>
      <c r="J27" s="2018"/>
      <c r="K27" s="1714"/>
      <c r="L27" s="1698"/>
      <c r="M27" s="1781">
        <v>0</v>
      </c>
      <c r="N27" s="1701"/>
      <c r="O27" s="788"/>
      <c r="P27" s="788"/>
      <c r="Q27" s="1100"/>
      <c r="S27" s="809"/>
    </row>
    <row r="28" spans="1:19" s="681" customFormat="1" ht="15">
      <c r="A28" s="684">
        <v>14</v>
      </c>
      <c r="B28" s="1704"/>
      <c r="C28" s="827"/>
      <c r="D28" s="788"/>
      <c r="E28" s="1781">
        <v>0</v>
      </c>
      <c r="F28" s="2017"/>
      <c r="G28" s="788"/>
      <c r="H28" s="1698"/>
      <c r="I28" s="1711"/>
      <c r="J28" s="2018"/>
      <c r="K28" s="1714"/>
      <c r="L28" s="1698"/>
      <c r="M28" s="1781">
        <v>0</v>
      </c>
      <c r="N28" s="1701"/>
      <c r="O28" s="788"/>
      <c r="P28" s="788"/>
      <c r="Q28" s="1100"/>
      <c r="S28" s="809"/>
    </row>
    <row r="29" spans="1:19" s="681" customFormat="1" ht="15">
      <c r="A29" s="684">
        <v>15</v>
      </c>
      <c r="B29" s="1704"/>
      <c r="C29" s="827"/>
      <c r="D29" s="788"/>
      <c r="E29" s="1781">
        <v>0</v>
      </c>
      <c r="F29" s="2017"/>
      <c r="G29" s="788"/>
      <c r="H29" s="1698"/>
      <c r="I29" s="1711"/>
      <c r="J29" s="2018"/>
      <c r="K29" s="1714"/>
      <c r="L29" s="1698"/>
      <c r="M29" s="1781">
        <v>0</v>
      </c>
      <c r="N29" s="1701"/>
      <c r="O29" s="788"/>
      <c r="P29" s="788"/>
      <c r="Q29" s="1100"/>
      <c r="S29" s="809"/>
    </row>
    <row r="30" spans="1:19" s="681" customFormat="1" ht="15">
      <c r="A30" s="684">
        <v>16</v>
      </c>
      <c r="B30" s="1704"/>
      <c r="C30" s="827"/>
      <c r="D30" s="788"/>
      <c r="E30" s="1781">
        <v>0</v>
      </c>
      <c r="F30" s="2017"/>
      <c r="G30" s="788"/>
      <c r="H30" s="1698"/>
      <c r="I30" s="1711"/>
      <c r="J30" s="2018"/>
      <c r="K30" s="1714"/>
      <c r="L30" s="1698"/>
      <c r="M30" s="1781">
        <v>0</v>
      </c>
      <c r="N30" s="1701"/>
      <c r="O30" s="788"/>
      <c r="P30" s="788"/>
      <c r="Q30" s="1100"/>
      <c r="S30" s="809"/>
    </row>
    <row r="31" spans="1:19" s="685" customFormat="1" ht="15">
      <c r="A31" s="684">
        <v>17</v>
      </c>
      <c r="B31" s="1704"/>
      <c r="C31" s="827"/>
      <c r="D31" s="788"/>
      <c r="E31" s="1781">
        <v>0</v>
      </c>
      <c r="F31" s="2017"/>
      <c r="G31" s="788"/>
      <c r="H31" s="1698"/>
      <c r="I31" s="1711"/>
      <c r="J31" s="2018"/>
      <c r="K31" s="1714"/>
      <c r="L31" s="1698"/>
      <c r="M31" s="1781">
        <v>0</v>
      </c>
      <c r="N31" s="1701"/>
      <c r="O31" s="788"/>
      <c r="P31" s="788"/>
      <c r="Q31" s="1100"/>
      <c r="S31" s="809"/>
    </row>
    <row r="32" spans="1:19" s="685" customFormat="1" ht="15">
      <c r="A32" s="684">
        <v>18</v>
      </c>
      <c r="B32" s="1704"/>
      <c r="C32" s="827"/>
      <c r="D32" s="788"/>
      <c r="E32" s="1781">
        <v>0</v>
      </c>
      <c r="F32" s="2017"/>
      <c r="G32" s="788"/>
      <c r="H32" s="1698"/>
      <c r="I32" s="1711"/>
      <c r="J32" s="2018"/>
      <c r="K32" s="1714"/>
      <c r="L32" s="1698"/>
      <c r="M32" s="1781">
        <v>0</v>
      </c>
      <c r="N32" s="1701"/>
      <c r="O32" s="788"/>
      <c r="P32" s="788"/>
      <c r="Q32" s="1100"/>
      <c r="S32" s="809"/>
    </row>
    <row r="33" spans="1:33" s="685" customFormat="1" ht="15">
      <c r="A33" s="684">
        <v>19</v>
      </c>
      <c r="B33" s="1704"/>
      <c r="C33" s="827"/>
      <c r="D33" s="788"/>
      <c r="E33" s="1781">
        <v>0</v>
      </c>
      <c r="F33" s="2017"/>
      <c r="G33" s="788"/>
      <c r="H33" s="1698"/>
      <c r="I33" s="1711"/>
      <c r="J33" s="2018"/>
      <c r="K33" s="1714"/>
      <c r="L33" s="1698"/>
      <c r="M33" s="1781">
        <v>0</v>
      </c>
      <c r="N33" s="1701"/>
      <c r="O33" s="788"/>
      <c r="P33" s="788"/>
      <c r="Q33" s="1100"/>
      <c r="S33" s="809"/>
    </row>
    <row r="34" spans="1:33" s="685" customFormat="1" ht="15">
      <c r="A34" s="684">
        <v>20</v>
      </c>
      <c r="B34" s="1704"/>
      <c r="C34" s="827"/>
      <c r="D34" s="788"/>
      <c r="E34" s="1781">
        <v>0</v>
      </c>
      <c r="F34" s="2017"/>
      <c r="G34" s="788"/>
      <c r="H34" s="1698"/>
      <c r="I34" s="1711"/>
      <c r="J34" s="2018"/>
      <c r="K34" s="1714"/>
      <c r="L34" s="1698"/>
      <c r="M34" s="1781">
        <v>0</v>
      </c>
      <c r="N34" s="1701"/>
      <c r="O34" s="788"/>
      <c r="P34" s="788"/>
      <c r="Q34" s="1100"/>
      <c r="S34" s="809"/>
    </row>
    <row r="35" spans="1:33" s="685" customFormat="1" ht="15">
      <c r="A35" s="684">
        <v>21</v>
      </c>
      <c r="B35" s="1704"/>
      <c r="C35" s="827"/>
      <c r="D35" s="788"/>
      <c r="E35" s="1781">
        <v>0</v>
      </c>
      <c r="F35" s="2017"/>
      <c r="G35" s="788"/>
      <c r="H35" s="1698"/>
      <c r="I35" s="1711"/>
      <c r="J35" s="2018"/>
      <c r="K35" s="1714"/>
      <c r="L35" s="1698"/>
      <c r="M35" s="1781">
        <v>0</v>
      </c>
      <c r="N35" s="1701"/>
      <c r="O35" s="788"/>
      <c r="P35" s="788"/>
      <c r="Q35" s="1100"/>
      <c r="S35" s="809"/>
    </row>
    <row r="36" spans="1:33" s="685" customFormat="1" ht="15">
      <c r="A36" s="684">
        <v>22</v>
      </c>
      <c r="B36" s="1704"/>
      <c r="C36" s="827"/>
      <c r="D36" s="788"/>
      <c r="E36" s="1781">
        <v>0</v>
      </c>
      <c r="F36" s="2017"/>
      <c r="G36" s="788"/>
      <c r="H36" s="1698"/>
      <c r="I36" s="1711"/>
      <c r="J36" s="2018"/>
      <c r="K36" s="1714"/>
      <c r="L36" s="1698"/>
      <c r="M36" s="1781">
        <v>0</v>
      </c>
      <c r="N36" s="1701"/>
      <c r="O36" s="788"/>
      <c r="P36" s="788"/>
      <c r="Q36" s="1100"/>
      <c r="S36" s="809"/>
    </row>
    <row r="37" spans="1:33" s="685" customFormat="1" ht="15">
      <c r="A37" s="684">
        <v>23</v>
      </c>
      <c r="B37" s="1704"/>
      <c r="C37" s="827"/>
      <c r="D37" s="788"/>
      <c r="E37" s="1781">
        <v>0</v>
      </c>
      <c r="F37" s="2017"/>
      <c r="G37" s="1698"/>
      <c r="H37" s="1698"/>
      <c r="I37" s="1711"/>
      <c r="J37" s="2018"/>
      <c r="K37" s="1714"/>
      <c r="L37" s="1698"/>
      <c r="M37" s="1781">
        <v>0</v>
      </c>
      <c r="N37" s="1701"/>
      <c r="O37" s="788"/>
      <c r="P37" s="788"/>
      <c r="Q37" s="1100"/>
      <c r="S37" s="809"/>
    </row>
    <row r="38" spans="1:33" s="685" customFormat="1" ht="15">
      <c r="A38" s="684" t="s">
        <v>19</v>
      </c>
      <c r="B38" s="788"/>
      <c r="C38" s="1705"/>
      <c r="D38" s="1705"/>
      <c r="E38" s="1697">
        <f>SUM(E14:E37)</f>
        <v>0</v>
      </c>
      <c r="F38" s="1703"/>
      <c r="G38" s="1703"/>
      <c r="H38" s="1703"/>
      <c r="I38" s="1697">
        <f>SUM(I14:I37)</f>
        <v>0</v>
      </c>
      <c r="J38" s="1703"/>
      <c r="K38" s="1703"/>
      <c r="L38" s="1703"/>
      <c r="M38" s="1697">
        <f>SUM(M14:M37)</f>
        <v>0</v>
      </c>
      <c r="N38" s="1705"/>
      <c r="O38" s="788"/>
      <c r="P38" s="788"/>
      <c r="Q38" s="1133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A9:A12"/>
    <mergeCell ref="B9:I9"/>
    <mergeCell ref="A6:Q6"/>
    <mergeCell ref="A7:Q7"/>
    <mergeCell ref="B11:C11"/>
    <mergeCell ref="F11:G11"/>
    <mergeCell ref="J11:K11"/>
    <mergeCell ref="J10:M10"/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3">
    <tabColor rgb="FF92D050"/>
  </sheetPr>
  <dimension ref="A1:AG46"/>
  <sheetViews>
    <sheetView zoomScale="130" zoomScaleNormal="130" workbookViewId="0">
      <selection activeCell="M14" sqref="M14:M37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638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N2" s="881" t="s">
        <v>2</v>
      </c>
      <c r="O2" s="675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278</v>
      </c>
      <c r="M3" s="1066"/>
      <c r="N3" s="1067"/>
      <c r="O3" s="1066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 t="s">
        <v>393</v>
      </c>
      <c r="B8" s="1270"/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287</v>
      </c>
      <c r="C10" s="2097"/>
      <c r="D10" s="2097"/>
      <c r="E10" s="2098"/>
      <c r="F10" s="3033"/>
      <c r="G10" s="2097"/>
      <c r="H10" s="2097"/>
      <c r="I10" s="2098"/>
      <c r="J10" s="3033" t="str">
        <f>B10</f>
        <v>ВЛ-10 кВ "Семигородняя"</v>
      </c>
      <c r="K10" s="2964"/>
      <c r="L10" s="2964"/>
      <c r="M10" s="2965"/>
      <c r="N10" s="3033"/>
      <c r="O10" s="2964"/>
      <c r="P10" s="2964"/>
      <c r="Q10" s="2965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1000</v>
      </c>
      <c r="F11" s="3033" t="s">
        <v>14</v>
      </c>
      <c r="G11" s="2097"/>
      <c r="H11" s="678"/>
      <c r="I11" s="679"/>
      <c r="J11" s="3033" t="s">
        <v>14</v>
      </c>
      <c r="K11" s="2097"/>
      <c r="L11" s="678"/>
      <c r="M11" s="679">
        <f>E11</f>
        <v>1000</v>
      </c>
      <c r="N11" s="3033" t="s">
        <v>14</v>
      </c>
      <c r="O11" s="2097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4.25">
      <c r="A14" s="684">
        <v>0</v>
      </c>
      <c r="B14" s="1704"/>
      <c r="C14" s="788"/>
      <c r="D14" s="788"/>
      <c r="E14" s="1781">
        <v>102</v>
      </c>
      <c r="F14" s="1701"/>
      <c r="G14" s="788"/>
      <c r="H14" s="788"/>
      <c r="I14" s="822"/>
      <c r="J14" s="2015"/>
      <c r="K14" s="827"/>
      <c r="L14" s="788"/>
      <c r="M14" s="1781">
        <v>98</v>
      </c>
      <c r="N14" s="1099"/>
      <c r="O14" s="788"/>
      <c r="P14" s="788"/>
      <c r="Q14" s="822"/>
      <c r="S14" s="809"/>
    </row>
    <row r="15" spans="1:33" s="1321" customFormat="1" ht="15">
      <c r="A15" s="1314">
        <v>1</v>
      </c>
      <c r="B15" s="1704"/>
      <c r="C15" s="1316"/>
      <c r="D15" s="788"/>
      <c r="E15" s="1781">
        <v>98</v>
      </c>
      <c r="F15" s="1715"/>
      <c r="G15" s="788"/>
      <c r="H15" s="1707"/>
      <c r="I15" s="1708"/>
      <c r="J15" s="2016"/>
      <c r="K15" s="1713"/>
      <c r="L15" s="1707"/>
      <c r="M15" s="1781">
        <v>96</v>
      </c>
      <c r="N15" s="1318"/>
      <c r="O15" s="1319"/>
      <c r="P15" s="1319"/>
      <c r="Q15" s="1320"/>
      <c r="S15" s="1322"/>
    </row>
    <row r="16" spans="1:33" s="681" customFormat="1" ht="15">
      <c r="A16" s="684">
        <v>2</v>
      </c>
      <c r="B16" s="1704"/>
      <c r="C16" s="827"/>
      <c r="D16" s="788"/>
      <c r="E16" s="1781">
        <v>92</v>
      </c>
      <c r="F16" s="2017"/>
      <c r="G16" s="788"/>
      <c r="H16" s="1698"/>
      <c r="I16" s="1711"/>
      <c r="J16" s="2018"/>
      <c r="K16" s="1714"/>
      <c r="L16" s="1698"/>
      <c r="M16" s="1781">
        <v>93</v>
      </c>
      <c r="N16" s="1099"/>
      <c r="O16" s="788"/>
      <c r="P16" s="788"/>
      <c r="Q16" s="1100"/>
      <c r="S16" s="809"/>
    </row>
    <row r="17" spans="1:19" s="681" customFormat="1" ht="15">
      <c r="A17" s="684">
        <v>3</v>
      </c>
      <c r="B17" s="1704"/>
      <c r="C17" s="827"/>
      <c r="D17" s="788"/>
      <c r="E17" s="1781">
        <v>87</v>
      </c>
      <c r="F17" s="2017"/>
      <c r="G17" s="788"/>
      <c r="H17" s="1698"/>
      <c r="I17" s="1711"/>
      <c r="J17" s="2018"/>
      <c r="K17" s="1714"/>
      <c r="L17" s="1698"/>
      <c r="M17" s="1781">
        <v>91</v>
      </c>
      <c r="N17" s="1099"/>
      <c r="O17" s="788"/>
      <c r="P17" s="788"/>
      <c r="Q17" s="1100"/>
      <c r="S17" s="809"/>
    </row>
    <row r="18" spans="1:19" s="681" customFormat="1" ht="15">
      <c r="A18" s="684">
        <v>4</v>
      </c>
      <c r="B18" s="1704"/>
      <c r="C18" s="827"/>
      <c r="D18" s="788"/>
      <c r="E18" s="1781">
        <v>90</v>
      </c>
      <c r="F18" s="2017"/>
      <c r="G18" s="788"/>
      <c r="H18" s="1698"/>
      <c r="I18" s="1711"/>
      <c r="J18" s="2018"/>
      <c r="K18" s="1714"/>
      <c r="L18" s="1698"/>
      <c r="M18" s="1781">
        <v>92</v>
      </c>
      <c r="N18" s="1099"/>
      <c r="O18" s="788"/>
      <c r="P18" s="788"/>
      <c r="Q18" s="1100"/>
      <c r="S18" s="809"/>
    </row>
    <row r="19" spans="1:19" s="681" customFormat="1" ht="15">
      <c r="A19" s="684">
        <v>5</v>
      </c>
      <c r="B19" s="1704"/>
      <c r="C19" s="827"/>
      <c r="D19" s="788"/>
      <c r="E19" s="1781">
        <v>90</v>
      </c>
      <c r="F19" s="2017"/>
      <c r="G19" s="788"/>
      <c r="H19" s="1698"/>
      <c r="I19" s="1711"/>
      <c r="J19" s="2018"/>
      <c r="K19" s="1714"/>
      <c r="L19" s="1698"/>
      <c r="M19" s="1781">
        <v>96</v>
      </c>
      <c r="N19" s="1099"/>
      <c r="O19" s="788"/>
      <c r="P19" s="788"/>
      <c r="Q19" s="1100"/>
      <c r="S19" s="809"/>
    </row>
    <row r="20" spans="1:19" s="681" customFormat="1" ht="15">
      <c r="A20" s="684">
        <v>6</v>
      </c>
      <c r="B20" s="1704"/>
      <c r="C20" s="827"/>
      <c r="D20" s="788"/>
      <c r="E20" s="1781">
        <v>107</v>
      </c>
      <c r="F20" s="2017"/>
      <c r="G20" s="788"/>
      <c r="H20" s="1698"/>
      <c r="I20" s="1711"/>
      <c r="J20" s="2018"/>
      <c r="K20" s="1714"/>
      <c r="L20" s="1698"/>
      <c r="M20" s="1781">
        <v>98</v>
      </c>
      <c r="N20" s="1099"/>
      <c r="O20" s="788"/>
      <c r="P20" s="788"/>
      <c r="Q20" s="1100"/>
      <c r="S20" s="809"/>
    </row>
    <row r="21" spans="1:19" s="681" customFormat="1" ht="15">
      <c r="A21" s="684">
        <v>7</v>
      </c>
      <c r="B21" s="1704"/>
      <c r="C21" s="827"/>
      <c r="D21" s="788"/>
      <c r="E21" s="1781">
        <v>130</v>
      </c>
      <c r="F21" s="2017"/>
      <c r="G21" s="788"/>
      <c r="H21" s="1698"/>
      <c r="I21" s="1711"/>
      <c r="J21" s="2018"/>
      <c r="K21" s="1714"/>
      <c r="L21" s="1698"/>
      <c r="M21" s="1781">
        <v>93</v>
      </c>
      <c r="N21" s="1099"/>
      <c r="O21" s="788"/>
      <c r="P21" s="788"/>
      <c r="Q21" s="1100"/>
      <c r="S21" s="809"/>
    </row>
    <row r="22" spans="1:19" s="681" customFormat="1" ht="15">
      <c r="A22" s="684">
        <v>8</v>
      </c>
      <c r="B22" s="1704"/>
      <c r="C22" s="827"/>
      <c r="D22" s="788"/>
      <c r="E22" s="1781">
        <v>154</v>
      </c>
      <c r="F22" s="2017"/>
      <c r="G22" s="788"/>
      <c r="H22" s="1698"/>
      <c r="I22" s="1711"/>
      <c r="J22" s="2018"/>
      <c r="K22" s="1714"/>
      <c r="L22" s="1698"/>
      <c r="M22" s="1781">
        <v>109</v>
      </c>
      <c r="N22" s="1099"/>
      <c r="O22" s="788"/>
      <c r="P22" s="788"/>
      <c r="Q22" s="1100"/>
      <c r="S22" s="809"/>
    </row>
    <row r="23" spans="1:19" s="681" customFormat="1" ht="15">
      <c r="A23" s="684">
        <v>9</v>
      </c>
      <c r="B23" s="1704"/>
      <c r="C23" s="827"/>
      <c r="D23" s="788"/>
      <c r="E23" s="1781">
        <v>167</v>
      </c>
      <c r="F23" s="2017"/>
      <c r="G23" s="788"/>
      <c r="H23" s="1698"/>
      <c r="I23" s="1711"/>
      <c r="J23" s="2018"/>
      <c r="K23" s="1714"/>
      <c r="L23" s="1698"/>
      <c r="M23" s="1781">
        <v>133</v>
      </c>
      <c r="N23" s="1099"/>
      <c r="O23" s="788"/>
      <c r="P23" s="788"/>
      <c r="Q23" s="1100"/>
      <c r="S23" s="809"/>
    </row>
    <row r="24" spans="1:19" s="681" customFormat="1" ht="15">
      <c r="A24" s="684">
        <v>10</v>
      </c>
      <c r="B24" s="1704"/>
      <c r="C24" s="827"/>
      <c r="D24" s="788"/>
      <c r="E24" s="1781">
        <v>168</v>
      </c>
      <c r="F24" s="2017"/>
      <c r="G24" s="788"/>
      <c r="H24" s="1698"/>
      <c r="I24" s="1711"/>
      <c r="J24" s="2018"/>
      <c r="K24" s="1714"/>
      <c r="L24" s="1698"/>
      <c r="M24" s="1781">
        <v>140</v>
      </c>
      <c r="N24" s="1099"/>
      <c r="O24" s="788"/>
      <c r="P24" s="788"/>
      <c r="Q24" s="1100"/>
      <c r="S24" s="809"/>
    </row>
    <row r="25" spans="1:19" s="681" customFormat="1" ht="15">
      <c r="A25" s="684">
        <v>11</v>
      </c>
      <c r="B25" s="1704"/>
      <c r="C25" s="827"/>
      <c r="D25" s="788"/>
      <c r="E25" s="1781">
        <v>162</v>
      </c>
      <c r="F25" s="2017"/>
      <c r="G25" s="788"/>
      <c r="H25" s="1698"/>
      <c r="I25" s="1711"/>
      <c r="J25" s="2018"/>
      <c r="K25" s="1714"/>
      <c r="L25" s="1698"/>
      <c r="M25" s="1781">
        <v>133</v>
      </c>
      <c r="N25" s="1099"/>
      <c r="O25" s="788"/>
      <c r="P25" s="788"/>
      <c r="Q25" s="1100"/>
      <c r="S25" s="809"/>
    </row>
    <row r="26" spans="1:19" s="681" customFormat="1" ht="15">
      <c r="A26" s="684">
        <v>12</v>
      </c>
      <c r="B26" s="1704"/>
      <c r="C26" s="827"/>
      <c r="D26" s="788"/>
      <c r="E26" s="1781">
        <v>155</v>
      </c>
      <c r="F26" s="2017"/>
      <c r="G26" s="788"/>
      <c r="H26" s="1698"/>
      <c r="I26" s="1711"/>
      <c r="J26" s="2018"/>
      <c r="K26" s="1714"/>
      <c r="L26" s="1698"/>
      <c r="M26" s="1781">
        <v>133</v>
      </c>
      <c r="N26" s="1099"/>
      <c r="O26" s="788"/>
      <c r="P26" s="788"/>
      <c r="Q26" s="1100"/>
      <c r="S26" s="809"/>
    </row>
    <row r="27" spans="1:19" s="681" customFormat="1" ht="15">
      <c r="A27" s="684">
        <v>13</v>
      </c>
      <c r="B27" s="1704"/>
      <c r="C27" s="827"/>
      <c r="D27" s="788"/>
      <c r="E27" s="1781">
        <v>152</v>
      </c>
      <c r="F27" s="2017"/>
      <c r="G27" s="788"/>
      <c r="H27" s="1698"/>
      <c r="I27" s="1711"/>
      <c r="J27" s="2018"/>
      <c r="K27" s="1714"/>
      <c r="L27" s="1698"/>
      <c r="M27" s="1781">
        <v>114</v>
      </c>
      <c r="N27" s="1099"/>
      <c r="O27" s="788"/>
      <c r="P27" s="788"/>
      <c r="Q27" s="1100"/>
      <c r="S27" s="809"/>
    </row>
    <row r="28" spans="1:19" s="681" customFormat="1" ht="15">
      <c r="A28" s="684">
        <v>14</v>
      </c>
      <c r="B28" s="1704"/>
      <c r="C28" s="827"/>
      <c r="D28" s="788"/>
      <c r="E28" s="1781">
        <v>147</v>
      </c>
      <c r="F28" s="2017"/>
      <c r="G28" s="788"/>
      <c r="H28" s="1698"/>
      <c r="I28" s="1711"/>
      <c r="J28" s="2018"/>
      <c r="K28" s="1714"/>
      <c r="L28" s="1698"/>
      <c r="M28" s="1781">
        <v>112</v>
      </c>
      <c r="N28" s="1099"/>
      <c r="O28" s="788"/>
      <c r="P28" s="788"/>
      <c r="Q28" s="1100"/>
      <c r="S28" s="809"/>
    </row>
    <row r="29" spans="1:19" s="681" customFormat="1" ht="15">
      <c r="A29" s="684">
        <v>15</v>
      </c>
      <c r="B29" s="1704"/>
      <c r="C29" s="827"/>
      <c r="D29" s="788"/>
      <c r="E29" s="1781">
        <v>146</v>
      </c>
      <c r="F29" s="2017"/>
      <c r="G29" s="788"/>
      <c r="H29" s="1698"/>
      <c r="I29" s="1711"/>
      <c r="J29" s="2018"/>
      <c r="K29" s="1714"/>
      <c r="L29" s="1698"/>
      <c r="M29" s="1781">
        <v>115</v>
      </c>
      <c r="N29" s="1099"/>
      <c r="O29" s="788"/>
      <c r="P29" s="788"/>
      <c r="Q29" s="1100"/>
      <c r="S29" s="809"/>
    </row>
    <row r="30" spans="1:19" s="681" customFormat="1" ht="15">
      <c r="A30" s="684">
        <v>16</v>
      </c>
      <c r="B30" s="1704"/>
      <c r="C30" s="827"/>
      <c r="D30" s="788"/>
      <c r="E30" s="1781">
        <v>158</v>
      </c>
      <c r="F30" s="2017"/>
      <c r="G30" s="788"/>
      <c r="H30" s="1698"/>
      <c r="I30" s="1711"/>
      <c r="J30" s="2018"/>
      <c r="K30" s="1714"/>
      <c r="L30" s="1698"/>
      <c r="M30" s="1781">
        <v>116</v>
      </c>
      <c r="N30" s="1099"/>
      <c r="O30" s="788"/>
      <c r="P30" s="788"/>
      <c r="Q30" s="1100"/>
      <c r="S30" s="809"/>
    </row>
    <row r="31" spans="1:19" s="685" customFormat="1" ht="15">
      <c r="A31" s="684">
        <v>17</v>
      </c>
      <c r="B31" s="1704"/>
      <c r="C31" s="827"/>
      <c r="D31" s="788"/>
      <c r="E31" s="1781">
        <v>165</v>
      </c>
      <c r="F31" s="2017"/>
      <c r="G31" s="788"/>
      <c r="H31" s="1698"/>
      <c r="I31" s="1711"/>
      <c r="J31" s="2018"/>
      <c r="K31" s="1714"/>
      <c r="L31" s="1698"/>
      <c r="M31" s="1781">
        <v>121</v>
      </c>
      <c r="N31" s="1099"/>
      <c r="O31" s="788"/>
      <c r="P31" s="788"/>
      <c r="Q31" s="1100"/>
      <c r="S31" s="809"/>
    </row>
    <row r="32" spans="1:19" s="685" customFormat="1" ht="15">
      <c r="A32" s="684">
        <v>18</v>
      </c>
      <c r="B32" s="1704"/>
      <c r="C32" s="827"/>
      <c r="D32" s="788"/>
      <c r="E32" s="1781">
        <v>178</v>
      </c>
      <c r="F32" s="2017"/>
      <c r="G32" s="788"/>
      <c r="H32" s="1698"/>
      <c r="I32" s="1711"/>
      <c r="J32" s="2018"/>
      <c r="K32" s="1714"/>
      <c r="L32" s="1698"/>
      <c r="M32" s="1781">
        <v>117</v>
      </c>
      <c r="N32" s="1099"/>
      <c r="O32" s="788"/>
      <c r="P32" s="788"/>
      <c r="Q32" s="1100"/>
      <c r="S32" s="809"/>
    </row>
    <row r="33" spans="1:33" s="685" customFormat="1" ht="15">
      <c r="A33" s="684">
        <v>19</v>
      </c>
      <c r="B33" s="1704"/>
      <c r="C33" s="827"/>
      <c r="D33" s="788"/>
      <c r="E33" s="1781">
        <v>169</v>
      </c>
      <c r="F33" s="2017"/>
      <c r="G33" s="788"/>
      <c r="H33" s="1698"/>
      <c r="I33" s="1711"/>
      <c r="J33" s="2018"/>
      <c r="K33" s="1714"/>
      <c r="L33" s="1698"/>
      <c r="M33" s="1781">
        <v>122</v>
      </c>
      <c r="N33" s="1099"/>
      <c r="O33" s="788"/>
      <c r="P33" s="788"/>
      <c r="Q33" s="1100"/>
      <c r="S33" s="809"/>
    </row>
    <row r="34" spans="1:33" s="685" customFormat="1" ht="15">
      <c r="A34" s="684">
        <v>20</v>
      </c>
      <c r="B34" s="1704"/>
      <c r="C34" s="827"/>
      <c r="D34" s="788"/>
      <c r="E34" s="1781">
        <v>161</v>
      </c>
      <c r="F34" s="2017"/>
      <c r="G34" s="788"/>
      <c r="H34" s="1698"/>
      <c r="I34" s="1711"/>
      <c r="J34" s="2018"/>
      <c r="K34" s="1714"/>
      <c r="L34" s="1698"/>
      <c r="M34" s="1781">
        <v>123</v>
      </c>
      <c r="N34" s="1099"/>
      <c r="O34" s="788"/>
      <c r="P34" s="788"/>
      <c r="Q34" s="1100"/>
      <c r="S34" s="809"/>
    </row>
    <row r="35" spans="1:33" s="685" customFormat="1" ht="15">
      <c r="A35" s="684">
        <v>21</v>
      </c>
      <c r="B35" s="1704"/>
      <c r="C35" s="827"/>
      <c r="D35" s="788"/>
      <c r="E35" s="1781">
        <v>152</v>
      </c>
      <c r="F35" s="2017"/>
      <c r="G35" s="788"/>
      <c r="H35" s="1698"/>
      <c r="I35" s="1711"/>
      <c r="J35" s="2018"/>
      <c r="K35" s="1714"/>
      <c r="L35" s="1698"/>
      <c r="M35" s="1781">
        <v>121</v>
      </c>
      <c r="N35" s="1099"/>
      <c r="O35" s="788"/>
      <c r="P35" s="788"/>
      <c r="Q35" s="1100"/>
      <c r="S35" s="809"/>
    </row>
    <row r="36" spans="1:33" s="685" customFormat="1" ht="15">
      <c r="A36" s="684">
        <v>22</v>
      </c>
      <c r="B36" s="1704"/>
      <c r="C36" s="827"/>
      <c r="D36" s="788"/>
      <c r="E36" s="1781">
        <v>141</v>
      </c>
      <c r="F36" s="2017"/>
      <c r="G36" s="788"/>
      <c r="H36" s="1698"/>
      <c r="I36" s="1711"/>
      <c r="J36" s="2018"/>
      <c r="K36" s="1714"/>
      <c r="L36" s="1698"/>
      <c r="M36" s="1781">
        <v>121</v>
      </c>
      <c r="N36" s="1099"/>
      <c r="O36" s="788"/>
      <c r="P36" s="788"/>
      <c r="Q36" s="1100"/>
      <c r="S36" s="809"/>
    </row>
    <row r="37" spans="1:33" s="685" customFormat="1" ht="15">
      <c r="A37" s="684">
        <v>23</v>
      </c>
      <c r="B37" s="1704"/>
      <c r="C37" s="827"/>
      <c r="D37" s="788"/>
      <c r="E37" s="1781">
        <v>124</v>
      </c>
      <c r="F37" s="2017"/>
      <c r="G37" s="1698"/>
      <c r="H37" s="1698"/>
      <c r="I37" s="1711"/>
      <c r="J37" s="2018"/>
      <c r="K37" s="1714"/>
      <c r="L37" s="1698"/>
      <c r="M37" s="1781">
        <v>118</v>
      </c>
      <c r="N37" s="1099"/>
      <c r="O37" s="788"/>
      <c r="P37" s="788"/>
      <c r="Q37" s="1100"/>
      <c r="S37" s="809"/>
    </row>
    <row r="38" spans="1:33" s="685" customFormat="1" ht="15">
      <c r="A38" s="684" t="s">
        <v>19</v>
      </c>
      <c r="B38" s="788"/>
      <c r="C38" s="1705"/>
      <c r="D38" s="1705"/>
      <c r="E38" s="1697">
        <f>SUM(E14:E37)</f>
        <v>3295</v>
      </c>
      <c r="F38" s="1703"/>
      <c r="G38" s="1703"/>
      <c r="H38" s="1703"/>
      <c r="I38" s="1697">
        <f>SUM(I14:I37)</f>
        <v>0</v>
      </c>
      <c r="J38" s="1703"/>
      <c r="K38" s="1703"/>
      <c r="L38" s="1703"/>
      <c r="M38" s="1697">
        <f>SUM(M14:M37)</f>
        <v>2705</v>
      </c>
      <c r="N38" s="788"/>
      <c r="O38" s="788"/>
      <c r="P38" s="788"/>
      <c r="Q38" s="1133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8">
    <mergeCell ref="K1:Q1"/>
    <mergeCell ref="J9:Q9"/>
    <mergeCell ref="N11:O11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A6:Q6"/>
    <mergeCell ref="A7:Q7"/>
    <mergeCell ref="B11:C11"/>
    <mergeCell ref="F11:G11"/>
    <mergeCell ref="J11:K11"/>
    <mergeCell ref="J10:M10"/>
  </mergeCells>
  <phoneticPr fontId="8" type="noConversion"/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4">
    <tabColor rgb="FF92D050"/>
  </sheetPr>
  <dimension ref="A1:AG46"/>
  <sheetViews>
    <sheetView zoomScale="85" zoomScaleNormal="85" workbookViewId="0">
      <selection activeCell="T29" sqref="T29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598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M2" s="677"/>
      <c r="N2" s="1251" t="s">
        <v>2</v>
      </c>
      <c r="O2" s="1252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278</v>
      </c>
      <c r="M3" s="3044" t="s">
        <v>599</v>
      </c>
      <c r="N3" s="3044"/>
      <c r="O3" s="3044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N4" s="674" t="s">
        <v>288</v>
      </c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 t="s">
        <v>394</v>
      </c>
      <c r="B8" s="1270"/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532</v>
      </c>
      <c r="C10" s="2097"/>
      <c r="D10" s="2097"/>
      <c r="E10" s="2098"/>
      <c r="F10" s="3033" t="s">
        <v>543</v>
      </c>
      <c r="G10" s="2097"/>
      <c r="H10" s="2097"/>
      <c r="I10" s="2098"/>
      <c r="J10" s="3033" t="s">
        <v>533</v>
      </c>
      <c r="K10" s="2964"/>
      <c r="L10" s="2964"/>
      <c r="M10" s="2965"/>
      <c r="N10" s="3033" t="s">
        <v>543</v>
      </c>
      <c r="O10" s="2097"/>
      <c r="P10" s="2097"/>
      <c r="Q10" s="2098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50</v>
      </c>
      <c r="F11" s="3033" t="s">
        <v>14</v>
      </c>
      <c r="G11" s="2097"/>
      <c r="H11" s="678"/>
      <c r="I11" s="679"/>
      <c r="J11" s="3033" t="s">
        <v>14</v>
      </c>
      <c r="K11" s="2097"/>
      <c r="L11" s="678"/>
      <c r="M11" s="679">
        <f>E11</f>
        <v>50</v>
      </c>
      <c r="N11" s="3033" t="s">
        <v>14</v>
      </c>
      <c r="O11" s="2097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1.25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5">
      <c r="A14" s="684">
        <v>0</v>
      </c>
      <c r="B14" s="926"/>
      <c r="C14" s="788"/>
      <c r="D14" s="788"/>
      <c r="E14" s="1307">
        <v>21.84</v>
      </c>
      <c r="F14" s="821"/>
      <c r="G14" s="788"/>
      <c r="H14" s="788"/>
      <c r="I14" s="2065">
        <v>0.66</v>
      </c>
      <c r="J14" s="926"/>
      <c r="K14" s="827"/>
      <c r="L14" s="788"/>
      <c r="M14" s="1305">
        <v>5.88</v>
      </c>
      <c r="N14" s="821"/>
      <c r="O14" s="788"/>
      <c r="P14" s="788"/>
      <c r="Q14" s="822">
        <v>0</v>
      </c>
      <c r="S14" s="809"/>
    </row>
    <row r="15" spans="1:33" s="1321" customFormat="1" ht="15">
      <c r="A15" s="1314">
        <v>1</v>
      </c>
      <c r="B15" s="926"/>
      <c r="C15" s="1316"/>
      <c r="D15" s="788"/>
      <c r="E15" s="2064">
        <v>20.58</v>
      </c>
      <c r="F15" s="1318"/>
      <c r="G15" s="788"/>
      <c r="H15" s="1319"/>
      <c r="I15" s="2065">
        <v>0.66</v>
      </c>
      <c r="J15" s="1315"/>
      <c r="K15" s="1316"/>
      <c r="L15" s="1317"/>
      <c r="M15" s="1912">
        <v>4.92</v>
      </c>
      <c r="N15" s="1318"/>
      <c r="O15" s="1319"/>
      <c r="P15" s="1319"/>
      <c r="Q15" s="1912">
        <v>0</v>
      </c>
      <c r="S15" s="1322"/>
    </row>
    <row r="16" spans="1:33" s="681" customFormat="1" ht="15">
      <c r="A16" s="684">
        <v>2</v>
      </c>
      <c r="B16" s="926"/>
      <c r="C16" s="827"/>
      <c r="D16" s="788"/>
      <c r="E16" s="2064">
        <v>15.78</v>
      </c>
      <c r="F16" s="1099"/>
      <c r="G16" s="788"/>
      <c r="H16" s="788"/>
      <c r="I16" s="2065">
        <v>0.6</v>
      </c>
      <c r="J16" s="926"/>
      <c r="K16" s="827"/>
      <c r="L16" s="1304"/>
      <c r="M16" s="1912">
        <v>5.28</v>
      </c>
      <c r="N16" s="1099"/>
      <c r="O16" s="788"/>
      <c r="P16" s="788"/>
      <c r="Q16" s="1912">
        <v>0</v>
      </c>
      <c r="S16" s="809"/>
    </row>
    <row r="17" spans="1:19" s="681" customFormat="1" ht="15">
      <c r="A17" s="684">
        <v>3</v>
      </c>
      <c r="B17" s="926"/>
      <c r="C17" s="827"/>
      <c r="D17" s="788"/>
      <c r="E17" s="2064">
        <v>13.74</v>
      </c>
      <c r="F17" s="1099"/>
      <c r="G17" s="788"/>
      <c r="H17" s="788"/>
      <c r="I17" s="2065">
        <v>0.66</v>
      </c>
      <c r="J17" s="926"/>
      <c r="K17" s="827"/>
      <c r="L17" s="1304"/>
      <c r="M17" s="1912">
        <v>4.92</v>
      </c>
      <c r="N17" s="1099"/>
      <c r="O17" s="788"/>
      <c r="P17" s="788"/>
      <c r="Q17" s="1912">
        <v>0</v>
      </c>
      <c r="S17" s="809"/>
    </row>
    <row r="18" spans="1:19" s="681" customFormat="1" ht="15">
      <c r="A18" s="684">
        <v>4</v>
      </c>
      <c r="B18" s="926"/>
      <c r="C18" s="827"/>
      <c r="D18" s="788"/>
      <c r="E18" s="2064">
        <v>11.22</v>
      </c>
      <c r="F18" s="1099"/>
      <c r="G18" s="788"/>
      <c r="H18" s="788"/>
      <c r="I18" s="2065">
        <v>0.66</v>
      </c>
      <c r="J18" s="926"/>
      <c r="K18" s="827"/>
      <c r="L18" s="1304"/>
      <c r="M18" s="1912">
        <v>4.8600000000000003</v>
      </c>
      <c r="N18" s="1099"/>
      <c r="O18" s="788"/>
      <c r="P18" s="788"/>
      <c r="Q18" s="1912">
        <v>0</v>
      </c>
      <c r="S18" s="809"/>
    </row>
    <row r="19" spans="1:19" s="681" customFormat="1" ht="15">
      <c r="A19" s="684">
        <v>5</v>
      </c>
      <c r="B19" s="926"/>
      <c r="C19" s="827"/>
      <c r="D19" s="788"/>
      <c r="E19" s="2064">
        <v>11.82</v>
      </c>
      <c r="F19" s="1099"/>
      <c r="G19" s="788"/>
      <c r="H19" s="788"/>
      <c r="I19" s="2065">
        <v>0.6</v>
      </c>
      <c r="J19" s="926"/>
      <c r="K19" s="827"/>
      <c r="L19" s="1304"/>
      <c r="M19" s="1912">
        <v>5.16</v>
      </c>
      <c r="N19" s="1099"/>
      <c r="O19" s="788"/>
      <c r="P19" s="788"/>
      <c r="Q19" s="1912">
        <v>0.06</v>
      </c>
      <c r="S19" s="809"/>
    </row>
    <row r="20" spans="1:19" s="681" customFormat="1" ht="15">
      <c r="A20" s="684">
        <v>6</v>
      </c>
      <c r="B20" s="926"/>
      <c r="C20" s="827"/>
      <c r="D20" s="788"/>
      <c r="E20" s="2064">
        <v>14.7</v>
      </c>
      <c r="F20" s="1099"/>
      <c r="G20" s="788"/>
      <c r="H20" s="788"/>
      <c r="I20" s="2065">
        <v>0.66</v>
      </c>
      <c r="J20" s="926"/>
      <c r="K20" s="827"/>
      <c r="L20" s="1304"/>
      <c r="M20" s="1912">
        <v>5.64</v>
      </c>
      <c r="N20" s="1099"/>
      <c r="O20" s="788"/>
      <c r="P20" s="788"/>
      <c r="Q20" s="1912">
        <v>0</v>
      </c>
      <c r="S20" s="809"/>
    </row>
    <row r="21" spans="1:19" s="681" customFormat="1" ht="15">
      <c r="A21" s="684">
        <v>7</v>
      </c>
      <c r="B21" s="926"/>
      <c r="C21" s="827"/>
      <c r="D21" s="788"/>
      <c r="E21" s="2064">
        <v>20.7</v>
      </c>
      <c r="F21" s="1099"/>
      <c r="G21" s="788"/>
      <c r="H21" s="788"/>
      <c r="I21" s="2065">
        <v>0.6</v>
      </c>
      <c r="J21" s="926"/>
      <c r="K21" s="827"/>
      <c r="L21" s="1304"/>
      <c r="M21" s="1912">
        <v>5.34</v>
      </c>
      <c r="N21" s="1099"/>
      <c r="O21" s="788"/>
      <c r="P21" s="788"/>
      <c r="Q21" s="1912">
        <v>0</v>
      </c>
      <c r="S21" s="809"/>
    </row>
    <row r="22" spans="1:19" s="681" customFormat="1" ht="15">
      <c r="A22" s="684">
        <v>8</v>
      </c>
      <c r="B22" s="926"/>
      <c r="C22" s="827"/>
      <c r="D22" s="788"/>
      <c r="E22" s="2064">
        <v>25.44</v>
      </c>
      <c r="F22" s="1099"/>
      <c r="G22" s="788"/>
      <c r="H22" s="788"/>
      <c r="I22" s="2065">
        <v>0.66</v>
      </c>
      <c r="J22" s="926"/>
      <c r="K22" s="827"/>
      <c r="L22" s="1304"/>
      <c r="M22" s="1912">
        <v>5.46</v>
      </c>
      <c r="N22" s="1099"/>
      <c r="O22" s="788"/>
      <c r="P22" s="788"/>
      <c r="Q22" s="1912">
        <v>0</v>
      </c>
      <c r="S22" s="809"/>
    </row>
    <row r="23" spans="1:19" s="681" customFormat="1" ht="15">
      <c r="A23" s="684">
        <v>9</v>
      </c>
      <c r="B23" s="926"/>
      <c r="C23" s="827"/>
      <c r="D23" s="788"/>
      <c r="E23" s="2064">
        <v>28.56</v>
      </c>
      <c r="F23" s="1099"/>
      <c r="G23" s="788"/>
      <c r="H23" s="788"/>
      <c r="I23" s="2065">
        <v>2.64</v>
      </c>
      <c r="J23" s="926"/>
      <c r="K23" s="827"/>
      <c r="L23" s="1304"/>
      <c r="M23" s="1912">
        <v>5.28</v>
      </c>
      <c r="N23" s="1099"/>
      <c r="O23" s="788"/>
      <c r="P23" s="788"/>
      <c r="Q23" s="1912">
        <v>0.24</v>
      </c>
      <c r="S23" s="809"/>
    </row>
    <row r="24" spans="1:19" s="681" customFormat="1" ht="15">
      <c r="A24" s="684">
        <v>10</v>
      </c>
      <c r="B24" s="926"/>
      <c r="C24" s="827"/>
      <c r="D24" s="788"/>
      <c r="E24" s="2064">
        <v>32.64</v>
      </c>
      <c r="F24" s="1099"/>
      <c r="G24" s="788"/>
      <c r="H24" s="788"/>
      <c r="I24" s="2065">
        <v>2.7</v>
      </c>
      <c r="J24" s="926"/>
      <c r="K24" s="827"/>
      <c r="L24" s="1304"/>
      <c r="M24" s="1912">
        <v>5.88</v>
      </c>
      <c r="N24" s="1099"/>
      <c r="O24" s="788"/>
      <c r="P24" s="788"/>
      <c r="Q24" s="1912">
        <v>0.24</v>
      </c>
      <c r="S24" s="809"/>
    </row>
    <row r="25" spans="1:19" s="681" customFormat="1" ht="15">
      <c r="A25" s="684">
        <v>11</v>
      </c>
      <c r="B25" s="926"/>
      <c r="C25" s="827"/>
      <c r="D25" s="788"/>
      <c r="E25" s="2064">
        <v>29.22</v>
      </c>
      <c r="F25" s="1099"/>
      <c r="G25" s="788"/>
      <c r="H25" s="788"/>
      <c r="I25" s="2065">
        <v>2.7</v>
      </c>
      <c r="J25" s="926"/>
      <c r="K25" s="827"/>
      <c r="L25" s="1304"/>
      <c r="M25" s="1912">
        <v>6.9</v>
      </c>
      <c r="N25" s="1099"/>
      <c r="O25" s="788"/>
      <c r="P25" s="788"/>
      <c r="Q25" s="1912">
        <v>0.24</v>
      </c>
      <c r="S25" s="809"/>
    </row>
    <row r="26" spans="1:19" s="681" customFormat="1" ht="15">
      <c r="A26" s="684">
        <v>12</v>
      </c>
      <c r="B26" s="926"/>
      <c r="C26" s="827"/>
      <c r="D26" s="788"/>
      <c r="E26" s="2064">
        <v>31.56</v>
      </c>
      <c r="F26" s="1099"/>
      <c r="G26" s="788"/>
      <c r="H26" s="788"/>
      <c r="I26" s="2065">
        <v>1.98</v>
      </c>
      <c r="J26" s="926"/>
      <c r="K26" s="827"/>
      <c r="L26" s="1304"/>
      <c r="M26" s="1912">
        <v>6.24</v>
      </c>
      <c r="N26" s="1099"/>
      <c r="O26" s="788"/>
      <c r="P26" s="788"/>
      <c r="Q26" s="1912">
        <v>0.24</v>
      </c>
      <c r="S26" s="809"/>
    </row>
    <row r="27" spans="1:19" s="681" customFormat="1" ht="15">
      <c r="A27" s="684">
        <v>13</v>
      </c>
      <c r="B27" s="926"/>
      <c r="C27" s="827"/>
      <c r="D27" s="788"/>
      <c r="E27" s="2064">
        <v>34.92</v>
      </c>
      <c r="F27" s="1099"/>
      <c r="G27" s="788"/>
      <c r="H27" s="788"/>
      <c r="I27" s="2065">
        <v>1.1399999999999999</v>
      </c>
      <c r="J27" s="926"/>
      <c r="K27" s="827"/>
      <c r="L27" s="1304"/>
      <c r="M27" s="1912">
        <v>5.0999999999999996</v>
      </c>
      <c r="N27" s="1099"/>
      <c r="O27" s="788"/>
      <c r="P27" s="788"/>
      <c r="Q27" s="1912">
        <v>0.24</v>
      </c>
      <c r="S27" s="809"/>
    </row>
    <row r="28" spans="1:19" s="681" customFormat="1" ht="15">
      <c r="A28" s="684">
        <v>14</v>
      </c>
      <c r="B28" s="926"/>
      <c r="C28" s="827"/>
      <c r="D28" s="788"/>
      <c r="E28" s="2064">
        <v>30.6</v>
      </c>
      <c r="F28" s="1099"/>
      <c r="G28" s="788"/>
      <c r="H28" s="788"/>
      <c r="I28" s="2065">
        <v>1.56</v>
      </c>
      <c r="J28" s="926"/>
      <c r="K28" s="827"/>
      <c r="L28" s="1304"/>
      <c r="M28" s="1912">
        <v>6.18</v>
      </c>
      <c r="N28" s="1099"/>
      <c r="O28" s="788"/>
      <c r="P28" s="788"/>
      <c r="Q28" s="1912">
        <v>0.24</v>
      </c>
      <c r="S28" s="809"/>
    </row>
    <row r="29" spans="1:19" s="681" customFormat="1" ht="15">
      <c r="A29" s="684">
        <v>15</v>
      </c>
      <c r="B29" s="926"/>
      <c r="C29" s="827"/>
      <c r="D29" s="788"/>
      <c r="E29" s="2064">
        <v>25.32</v>
      </c>
      <c r="F29" s="1099"/>
      <c r="G29" s="788"/>
      <c r="H29" s="788"/>
      <c r="I29" s="2065">
        <v>1.74</v>
      </c>
      <c r="J29" s="926"/>
      <c r="K29" s="827"/>
      <c r="L29" s="1304"/>
      <c r="M29" s="1912">
        <v>6</v>
      </c>
      <c r="N29" s="1099"/>
      <c r="O29" s="788"/>
      <c r="P29" s="788"/>
      <c r="Q29" s="1912">
        <v>0.24</v>
      </c>
      <c r="S29" s="809"/>
    </row>
    <row r="30" spans="1:19" s="681" customFormat="1" ht="15">
      <c r="A30" s="684">
        <v>16</v>
      </c>
      <c r="B30" s="926"/>
      <c r="C30" s="827"/>
      <c r="D30" s="788"/>
      <c r="E30" s="2064">
        <v>23.28</v>
      </c>
      <c r="F30" s="1099"/>
      <c r="G30" s="788"/>
      <c r="H30" s="788"/>
      <c r="I30" s="2065">
        <v>2.64</v>
      </c>
      <c r="J30" s="926"/>
      <c r="K30" s="827"/>
      <c r="L30" s="1304"/>
      <c r="M30" s="1912">
        <v>6.72</v>
      </c>
      <c r="N30" s="1099"/>
      <c r="O30" s="788"/>
      <c r="P30" s="788"/>
      <c r="Q30" s="1912">
        <v>0.24</v>
      </c>
      <c r="S30" s="809"/>
    </row>
    <row r="31" spans="1:19" s="685" customFormat="1" ht="15">
      <c r="A31" s="684">
        <v>17</v>
      </c>
      <c r="B31" s="926"/>
      <c r="C31" s="827"/>
      <c r="D31" s="788"/>
      <c r="E31" s="2064">
        <v>30.54</v>
      </c>
      <c r="F31" s="1099"/>
      <c r="G31" s="788"/>
      <c r="H31" s="788"/>
      <c r="I31" s="2065">
        <v>0.96</v>
      </c>
      <c r="J31" s="926"/>
      <c r="K31" s="827"/>
      <c r="L31" s="1304"/>
      <c r="M31" s="1912">
        <v>6.42</v>
      </c>
      <c r="N31" s="1099"/>
      <c r="O31" s="788"/>
      <c r="P31" s="788"/>
      <c r="Q31" s="1912">
        <v>0.06</v>
      </c>
      <c r="S31" s="809"/>
    </row>
    <row r="32" spans="1:19" s="685" customFormat="1" ht="15">
      <c r="A32" s="684">
        <v>18</v>
      </c>
      <c r="B32" s="926"/>
      <c r="C32" s="827"/>
      <c r="D32" s="788"/>
      <c r="E32" s="2064">
        <v>27.96</v>
      </c>
      <c r="F32" s="1099"/>
      <c r="G32" s="788"/>
      <c r="H32" s="788"/>
      <c r="I32" s="2065">
        <v>0.66</v>
      </c>
      <c r="J32" s="926"/>
      <c r="K32" s="827"/>
      <c r="L32" s="1304"/>
      <c r="M32" s="1912">
        <v>7.32</v>
      </c>
      <c r="N32" s="1099"/>
      <c r="O32" s="788"/>
      <c r="P32" s="788"/>
      <c r="Q32" s="1912">
        <v>0</v>
      </c>
      <c r="S32" s="809"/>
    </row>
    <row r="33" spans="1:33" s="685" customFormat="1" ht="15">
      <c r="A33" s="684">
        <v>19</v>
      </c>
      <c r="B33" s="926"/>
      <c r="C33" s="827"/>
      <c r="D33" s="788"/>
      <c r="E33" s="2064">
        <v>28.14</v>
      </c>
      <c r="F33" s="1099"/>
      <c r="G33" s="788"/>
      <c r="H33" s="788"/>
      <c r="I33" s="2065">
        <v>0.72</v>
      </c>
      <c r="J33" s="926"/>
      <c r="K33" s="827"/>
      <c r="L33" s="1304"/>
      <c r="M33" s="1912">
        <v>6.84</v>
      </c>
      <c r="N33" s="1099"/>
      <c r="O33" s="788"/>
      <c r="P33" s="788"/>
      <c r="Q33" s="1912">
        <v>0</v>
      </c>
      <c r="S33" s="809"/>
    </row>
    <row r="34" spans="1:33" s="685" customFormat="1" ht="15">
      <c r="A34" s="684">
        <v>20</v>
      </c>
      <c r="B34" s="926"/>
      <c r="C34" s="827"/>
      <c r="D34" s="788"/>
      <c r="E34" s="2064">
        <v>29.94</v>
      </c>
      <c r="F34" s="1099"/>
      <c r="G34" s="788"/>
      <c r="H34" s="788"/>
      <c r="I34" s="2065">
        <v>0.66</v>
      </c>
      <c r="J34" s="926"/>
      <c r="K34" s="827"/>
      <c r="L34" s="1304"/>
      <c r="M34" s="1912">
        <v>7.26</v>
      </c>
      <c r="N34" s="1099"/>
      <c r="O34" s="788"/>
      <c r="P34" s="788"/>
      <c r="Q34" s="1912">
        <v>0</v>
      </c>
      <c r="S34" s="809"/>
    </row>
    <row r="35" spans="1:33" s="685" customFormat="1" ht="15">
      <c r="A35" s="684">
        <v>21</v>
      </c>
      <c r="B35" s="926"/>
      <c r="C35" s="827"/>
      <c r="D35" s="788"/>
      <c r="E35" s="2064">
        <v>30.36</v>
      </c>
      <c r="F35" s="1099"/>
      <c r="G35" s="788"/>
      <c r="H35" s="788"/>
      <c r="I35" s="2065">
        <v>0.72</v>
      </c>
      <c r="J35" s="926"/>
      <c r="K35" s="827"/>
      <c r="L35" s="1304"/>
      <c r="M35" s="1912">
        <v>7.02</v>
      </c>
      <c r="N35" s="1099"/>
      <c r="O35" s="788"/>
      <c r="P35" s="788"/>
      <c r="Q35" s="1912">
        <v>0</v>
      </c>
      <c r="S35" s="809"/>
    </row>
    <row r="36" spans="1:33" s="685" customFormat="1" ht="15">
      <c r="A36" s="684">
        <v>22</v>
      </c>
      <c r="B36" s="926"/>
      <c r="C36" s="827"/>
      <c r="D36" s="788"/>
      <c r="E36" s="2064">
        <v>30.3</v>
      </c>
      <c r="F36" s="1099"/>
      <c r="G36" s="788"/>
      <c r="H36" s="788"/>
      <c r="I36" s="2065">
        <v>0.66</v>
      </c>
      <c r="J36" s="926"/>
      <c r="K36" s="827"/>
      <c r="L36" s="1304"/>
      <c r="M36" s="1912">
        <v>6.84</v>
      </c>
      <c r="N36" s="1099"/>
      <c r="O36" s="788"/>
      <c r="P36" s="788"/>
      <c r="Q36" s="1912">
        <v>0</v>
      </c>
      <c r="S36" s="809"/>
    </row>
    <row r="37" spans="1:33" s="685" customFormat="1" ht="15">
      <c r="A37" s="684">
        <v>23</v>
      </c>
      <c r="B37" s="926"/>
      <c r="C37" s="827"/>
      <c r="D37" s="1304"/>
      <c r="E37" s="2064">
        <v>23.04</v>
      </c>
      <c r="F37" s="1099"/>
      <c r="G37" s="788"/>
      <c r="H37" s="788"/>
      <c r="I37" s="2065">
        <v>0.66</v>
      </c>
      <c r="J37" s="926"/>
      <c r="K37" s="827"/>
      <c r="L37" s="1304"/>
      <c r="M37" s="1912">
        <v>6.06</v>
      </c>
      <c r="N37" s="1099"/>
      <c r="O37" s="788"/>
      <c r="P37" s="788"/>
      <c r="Q37" s="1912">
        <v>0</v>
      </c>
      <c r="S37" s="809"/>
    </row>
    <row r="38" spans="1:33" s="685" customFormat="1" ht="15">
      <c r="A38" s="684" t="s">
        <v>19</v>
      </c>
      <c r="B38" s="788"/>
      <c r="C38" s="788"/>
      <c r="D38" s="788"/>
      <c r="E38" s="1306">
        <f>[1]Данные!B33</f>
        <v>29.34</v>
      </c>
      <c r="F38" s="788"/>
      <c r="G38" s="788"/>
      <c r="H38" s="788"/>
      <c r="I38" s="2065">
        <v>14.76</v>
      </c>
      <c r="J38" s="788"/>
      <c r="K38" s="788"/>
      <c r="L38" s="788"/>
      <c r="M38" s="1306">
        <f>SUM(M14:M37)</f>
        <v>143.52000000000001</v>
      </c>
      <c r="N38" s="788"/>
      <c r="O38" s="788"/>
      <c r="P38" s="788"/>
      <c r="Q38" s="1133">
        <f>SUM(Q14:Q37)</f>
        <v>2.04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>
        <v>0</v>
      </c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9">
    <mergeCell ref="F11:G11"/>
    <mergeCell ref="J11:K11"/>
    <mergeCell ref="J10:M10"/>
    <mergeCell ref="M3:O3"/>
    <mergeCell ref="K1:Q1"/>
    <mergeCell ref="J9:Q9"/>
    <mergeCell ref="N11:O11"/>
    <mergeCell ref="A6:Q6"/>
    <mergeCell ref="A7:Q7"/>
    <mergeCell ref="B1:F1"/>
    <mergeCell ref="B2:F2"/>
    <mergeCell ref="B5:C5"/>
    <mergeCell ref="B4:C4"/>
    <mergeCell ref="B10:E10"/>
    <mergeCell ref="F10:I10"/>
    <mergeCell ref="N10:Q10"/>
    <mergeCell ref="A9:A12"/>
    <mergeCell ref="B9:I9"/>
    <mergeCell ref="B11:C11"/>
  </mergeCells>
  <phoneticPr fontId="8" type="noConversion"/>
  <conditionalFormatting sqref="I14:I38">
    <cfRule type="cellIs" dxfId="9" priority="1" operator="equal">
      <formula>"н/д"</formula>
    </cfRule>
  </conditionalFormatting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  <ignoredErrors>
    <ignoredError sqref="A8" numberStoredAsText="1"/>
  </ignoredErrors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2">
    <tabColor rgb="FF92D050"/>
  </sheetPr>
  <dimension ref="A1:AG46"/>
  <sheetViews>
    <sheetView zoomScale="85" zoomScaleNormal="85" workbookViewId="0">
      <selection activeCell="T28" sqref="T28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464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M2" s="677"/>
      <c r="N2" s="1512" t="s">
        <v>2</v>
      </c>
      <c r="O2" s="1252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278</v>
      </c>
      <c r="M3" s="3044"/>
      <c r="N3" s="3044"/>
      <c r="O3" s="3044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/>
      <c r="B8" s="1270"/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465</v>
      </c>
      <c r="C10" s="2097"/>
      <c r="D10" s="2097"/>
      <c r="E10" s="2098"/>
      <c r="F10" s="3033" t="s">
        <v>466</v>
      </c>
      <c r="G10" s="2097"/>
      <c r="H10" s="2097"/>
      <c r="I10" s="2098"/>
      <c r="J10" s="3033" t="s">
        <v>465</v>
      </c>
      <c r="K10" s="2097"/>
      <c r="L10" s="2097"/>
      <c r="M10" s="2098"/>
      <c r="N10" s="3033" t="s">
        <v>466</v>
      </c>
      <c r="O10" s="2097"/>
      <c r="P10" s="2097"/>
      <c r="Q10" s="2098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50</v>
      </c>
      <c r="F11" s="3033" t="s">
        <v>14</v>
      </c>
      <c r="G11" s="2097"/>
      <c r="H11" s="678"/>
      <c r="I11" s="679"/>
      <c r="J11" s="3033" t="s">
        <v>14</v>
      </c>
      <c r="K11" s="2097"/>
      <c r="L11" s="678"/>
      <c r="M11" s="679">
        <f>E11</f>
        <v>50</v>
      </c>
      <c r="N11" s="3033" t="s">
        <v>14</v>
      </c>
      <c r="O11" s="2097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 ht="13.5" thickBot="1">
      <c r="A14" s="684">
        <v>0</v>
      </c>
      <c r="B14" s="926"/>
      <c r="C14" s="788"/>
      <c r="D14" s="788"/>
      <c r="E14" s="1958">
        <v>0</v>
      </c>
      <c r="F14" s="821"/>
      <c r="G14" s="788"/>
      <c r="H14" s="788"/>
      <c r="I14" s="1958">
        <v>0</v>
      </c>
      <c r="J14" s="926"/>
      <c r="K14" s="827"/>
      <c r="L14" s="788"/>
      <c r="M14" s="1958">
        <v>0</v>
      </c>
      <c r="N14" s="821"/>
      <c r="O14" s="788"/>
      <c r="P14" s="788"/>
      <c r="Q14" s="1958">
        <v>0</v>
      </c>
      <c r="S14" s="809"/>
    </row>
    <row r="15" spans="1:33" s="1321" customFormat="1" ht="13.5" thickBot="1">
      <c r="A15" s="1314">
        <v>1</v>
      </c>
      <c r="B15" s="926"/>
      <c r="C15" s="1316"/>
      <c r="D15" s="788"/>
      <c r="E15" s="1958">
        <v>0</v>
      </c>
      <c r="F15" s="1318"/>
      <c r="G15" s="788"/>
      <c r="H15" s="1319"/>
      <c r="I15" s="1958">
        <v>0</v>
      </c>
      <c r="J15" s="1315"/>
      <c r="K15" s="1316"/>
      <c r="L15" s="1317"/>
      <c r="M15" s="1958">
        <v>0</v>
      </c>
      <c r="N15" s="1318"/>
      <c r="O15" s="1319"/>
      <c r="P15" s="1319"/>
      <c r="Q15" s="1958">
        <v>0</v>
      </c>
      <c r="S15" s="1322"/>
    </row>
    <row r="16" spans="1:33" s="681" customFormat="1" ht="13.5" thickBot="1">
      <c r="A16" s="684">
        <v>2</v>
      </c>
      <c r="B16" s="926"/>
      <c r="C16" s="827"/>
      <c r="D16" s="788"/>
      <c r="E16" s="1958">
        <v>0</v>
      </c>
      <c r="F16" s="1099"/>
      <c r="G16" s="788"/>
      <c r="H16" s="788"/>
      <c r="I16" s="1958">
        <v>0</v>
      </c>
      <c r="J16" s="926"/>
      <c r="K16" s="827"/>
      <c r="L16" s="1304"/>
      <c r="M16" s="1958">
        <v>0</v>
      </c>
      <c r="N16" s="1099"/>
      <c r="O16" s="788"/>
      <c r="P16" s="788"/>
      <c r="Q16" s="1958">
        <v>0</v>
      </c>
      <c r="S16" s="809"/>
    </row>
    <row r="17" spans="1:19" s="681" customFormat="1" ht="13.5" thickBot="1">
      <c r="A17" s="684">
        <v>3</v>
      </c>
      <c r="B17" s="926"/>
      <c r="C17" s="827"/>
      <c r="D17" s="788"/>
      <c r="E17" s="1958">
        <v>0</v>
      </c>
      <c r="F17" s="1099"/>
      <c r="G17" s="788"/>
      <c r="H17" s="788"/>
      <c r="I17" s="1958">
        <v>0</v>
      </c>
      <c r="J17" s="926"/>
      <c r="K17" s="827"/>
      <c r="L17" s="1304"/>
      <c r="M17" s="1958">
        <v>0</v>
      </c>
      <c r="N17" s="1099"/>
      <c r="O17" s="788"/>
      <c r="P17" s="788"/>
      <c r="Q17" s="1958">
        <v>0</v>
      </c>
      <c r="S17" s="809"/>
    </row>
    <row r="18" spans="1:19" s="681" customFormat="1" ht="13.5" thickBot="1">
      <c r="A18" s="684">
        <v>4</v>
      </c>
      <c r="B18" s="926"/>
      <c r="C18" s="827"/>
      <c r="D18" s="788"/>
      <c r="E18" s="1958">
        <v>0</v>
      </c>
      <c r="F18" s="1099"/>
      <c r="G18" s="788"/>
      <c r="H18" s="788"/>
      <c r="I18" s="1958">
        <v>0</v>
      </c>
      <c r="J18" s="926"/>
      <c r="K18" s="827"/>
      <c r="L18" s="1304"/>
      <c r="M18" s="1958">
        <v>0</v>
      </c>
      <c r="N18" s="1099"/>
      <c r="O18" s="788"/>
      <c r="P18" s="788"/>
      <c r="Q18" s="1958">
        <v>0</v>
      </c>
      <c r="S18" s="809"/>
    </row>
    <row r="19" spans="1:19" s="681" customFormat="1" ht="13.5" thickBot="1">
      <c r="A19" s="684">
        <v>5</v>
      </c>
      <c r="B19" s="926"/>
      <c r="C19" s="827"/>
      <c r="D19" s="788"/>
      <c r="E19" s="1958">
        <v>0</v>
      </c>
      <c r="F19" s="1099"/>
      <c r="G19" s="788"/>
      <c r="H19" s="788"/>
      <c r="I19" s="1958">
        <v>0</v>
      </c>
      <c r="J19" s="926"/>
      <c r="K19" s="827"/>
      <c r="L19" s="1304"/>
      <c r="M19" s="1958">
        <v>0</v>
      </c>
      <c r="N19" s="1099"/>
      <c r="O19" s="788"/>
      <c r="P19" s="788"/>
      <c r="Q19" s="1958">
        <v>0</v>
      </c>
      <c r="S19" s="809"/>
    </row>
    <row r="20" spans="1:19" s="681" customFormat="1" ht="13.5" thickBot="1">
      <c r="A20" s="684">
        <v>6</v>
      </c>
      <c r="B20" s="926"/>
      <c r="C20" s="827"/>
      <c r="D20" s="788"/>
      <c r="E20" s="1958">
        <v>0</v>
      </c>
      <c r="F20" s="1099"/>
      <c r="G20" s="788"/>
      <c r="H20" s="788"/>
      <c r="I20" s="1958">
        <v>0</v>
      </c>
      <c r="J20" s="926"/>
      <c r="K20" s="827"/>
      <c r="L20" s="1304"/>
      <c r="M20" s="1958">
        <v>0</v>
      </c>
      <c r="N20" s="1099"/>
      <c r="O20" s="788"/>
      <c r="P20" s="788"/>
      <c r="Q20" s="1958">
        <v>0</v>
      </c>
      <c r="S20" s="809"/>
    </row>
    <row r="21" spans="1:19" s="681" customFormat="1" ht="13.5" thickBot="1">
      <c r="A21" s="684">
        <v>7</v>
      </c>
      <c r="B21" s="926"/>
      <c r="C21" s="827"/>
      <c r="D21" s="788"/>
      <c r="E21" s="1958">
        <v>0</v>
      </c>
      <c r="F21" s="1099"/>
      <c r="G21" s="788"/>
      <c r="H21" s="788"/>
      <c r="I21" s="1958">
        <v>0</v>
      </c>
      <c r="J21" s="926"/>
      <c r="K21" s="827"/>
      <c r="L21" s="1304"/>
      <c r="M21" s="1958">
        <v>0</v>
      </c>
      <c r="N21" s="1099"/>
      <c r="O21" s="788"/>
      <c r="P21" s="788"/>
      <c r="Q21" s="1958">
        <v>0</v>
      </c>
      <c r="S21" s="809"/>
    </row>
    <row r="22" spans="1:19" s="681" customFormat="1" ht="13.5" thickBot="1">
      <c r="A22" s="684">
        <v>8</v>
      </c>
      <c r="B22" s="926"/>
      <c r="C22" s="827"/>
      <c r="D22" s="788"/>
      <c r="E22" s="1958">
        <v>0</v>
      </c>
      <c r="F22" s="1099"/>
      <c r="G22" s="788"/>
      <c r="H22" s="788"/>
      <c r="I22" s="1958">
        <v>0</v>
      </c>
      <c r="J22" s="926"/>
      <c r="K22" s="827"/>
      <c r="L22" s="1304"/>
      <c r="M22" s="1958">
        <v>0</v>
      </c>
      <c r="N22" s="1099"/>
      <c r="O22" s="788"/>
      <c r="P22" s="788"/>
      <c r="Q22" s="1958">
        <v>0</v>
      </c>
      <c r="S22" s="809"/>
    </row>
    <row r="23" spans="1:19" s="681" customFormat="1" ht="13.5" thickBot="1">
      <c r="A23" s="684">
        <v>9</v>
      </c>
      <c r="B23" s="926"/>
      <c r="C23" s="827"/>
      <c r="D23" s="788"/>
      <c r="E23" s="1958">
        <v>0</v>
      </c>
      <c r="F23" s="1099"/>
      <c r="G23" s="788"/>
      <c r="H23" s="788"/>
      <c r="I23" s="1958">
        <v>0</v>
      </c>
      <c r="J23" s="926"/>
      <c r="K23" s="827"/>
      <c r="L23" s="1304"/>
      <c r="M23" s="1958">
        <v>0</v>
      </c>
      <c r="N23" s="1099"/>
      <c r="O23" s="788"/>
      <c r="P23" s="788"/>
      <c r="Q23" s="1958">
        <v>0</v>
      </c>
      <c r="S23" s="809"/>
    </row>
    <row r="24" spans="1:19" s="681" customFormat="1" ht="13.5" thickBot="1">
      <c r="A24" s="684">
        <v>10</v>
      </c>
      <c r="B24" s="926"/>
      <c r="C24" s="827"/>
      <c r="D24" s="788"/>
      <c r="E24" s="1958">
        <v>0</v>
      </c>
      <c r="F24" s="1099"/>
      <c r="G24" s="788"/>
      <c r="H24" s="788"/>
      <c r="I24" s="1958">
        <v>0</v>
      </c>
      <c r="J24" s="926"/>
      <c r="K24" s="827"/>
      <c r="L24" s="1304"/>
      <c r="M24" s="1958">
        <v>0</v>
      </c>
      <c r="N24" s="1099"/>
      <c r="O24" s="788"/>
      <c r="P24" s="788"/>
      <c r="Q24" s="1958">
        <v>0</v>
      </c>
      <c r="S24" s="809"/>
    </row>
    <row r="25" spans="1:19" s="681" customFormat="1" ht="13.5" thickBot="1">
      <c r="A25" s="684">
        <v>11</v>
      </c>
      <c r="B25" s="926"/>
      <c r="C25" s="827"/>
      <c r="D25" s="788"/>
      <c r="E25" s="1958">
        <v>0</v>
      </c>
      <c r="F25" s="1099"/>
      <c r="G25" s="788"/>
      <c r="H25" s="788"/>
      <c r="I25" s="1958">
        <v>0</v>
      </c>
      <c r="J25" s="926"/>
      <c r="K25" s="827"/>
      <c r="L25" s="1304"/>
      <c r="M25" s="1958">
        <v>0</v>
      </c>
      <c r="N25" s="1099"/>
      <c r="O25" s="788"/>
      <c r="P25" s="788"/>
      <c r="Q25" s="1958">
        <v>0</v>
      </c>
      <c r="S25" s="809"/>
    </row>
    <row r="26" spans="1:19" s="681" customFormat="1" ht="13.5" thickBot="1">
      <c r="A26" s="684">
        <v>12</v>
      </c>
      <c r="B26" s="926"/>
      <c r="C26" s="827"/>
      <c r="D26" s="788"/>
      <c r="E26" s="1958">
        <v>0</v>
      </c>
      <c r="F26" s="1099"/>
      <c r="G26" s="788"/>
      <c r="H26" s="788"/>
      <c r="I26" s="1958">
        <v>0</v>
      </c>
      <c r="J26" s="926"/>
      <c r="K26" s="827"/>
      <c r="L26" s="1304"/>
      <c r="M26" s="1958">
        <v>0</v>
      </c>
      <c r="N26" s="1099"/>
      <c r="O26" s="788"/>
      <c r="P26" s="788"/>
      <c r="Q26" s="1958">
        <v>0</v>
      </c>
      <c r="S26" s="809"/>
    </row>
    <row r="27" spans="1:19" s="681" customFormat="1" ht="13.5" thickBot="1">
      <c r="A27" s="684">
        <v>13</v>
      </c>
      <c r="B27" s="926"/>
      <c r="C27" s="827"/>
      <c r="D27" s="788"/>
      <c r="E27" s="1958">
        <v>0</v>
      </c>
      <c r="F27" s="1099"/>
      <c r="G27" s="788"/>
      <c r="H27" s="788"/>
      <c r="I27" s="1958">
        <v>0</v>
      </c>
      <c r="J27" s="926"/>
      <c r="K27" s="827"/>
      <c r="L27" s="1304"/>
      <c r="M27" s="1958">
        <v>0</v>
      </c>
      <c r="N27" s="1099"/>
      <c r="O27" s="788"/>
      <c r="P27" s="788"/>
      <c r="Q27" s="1958">
        <v>0</v>
      </c>
      <c r="S27" s="809"/>
    </row>
    <row r="28" spans="1:19" s="681" customFormat="1" ht="13.5" thickBot="1">
      <c r="A28" s="684">
        <v>14</v>
      </c>
      <c r="B28" s="926"/>
      <c r="C28" s="827"/>
      <c r="D28" s="788"/>
      <c r="E28" s="1958">
        <v>0</v>
      </c>
      <c r="F28" s="1099"/>
      <c r="G28" s="788"/>
      <c r="H28" s="788"/>
      <c r="I28" s="1958">
        <v>0</v>
      </c>
      <c r="J28" s="926"/>
      <c r="K28" s="827"/>
      <c r="L28" s="1304"/>
      <c r="M28" s="1958">
        <v>0</v>
      </c>
      <c r="N28" s="1099"/>
      <c r="O28" s="788"/>
      <c r="P28" s="788"/>
      <c r="Q28" s="1958">
        <v>0</v>
      </c>
      <c r="S28" s="809"/>
    </row>
    <row r="29" spans="1:19" s="681" customFormat="1" ht="13.5" thickBot="1">
      <c r="A29" s="684">
        <v>15</v>
      </c>
      <c r="B29" s="926"/>
      <c r="C29" s="827"/>
      <c r="D29" s="788"/>
      <c r="E29" s="1958">
        <v>0</v>
      </c>
      <c r="F29" s="1099"/>
      <c r="G29" s="788"/>
      <c r="H29" s="788"/>
      <c r="I29" s="1958">
        <v>0</v>
      </c>
      <c r="J29" s="926"/>
      <c r="K29" s="827"/>
      <c r="L29" s="1304"/>
      <c r="M29" s="1958">
        <v>0</v>
      </c>
      <c r="N29" s="1099"/>
      <c r="O29" s="788"/>
      <c r="P29" s="788"/>
      <c r="Q29" s="1958">
        <v>0</v>
      </c>
      <c r="S29" s="809"/>
    </row>
    <row r="30" spans="1:19" s="681" customFormat="1" ht="13.5" thickBot="1">
      <c r="A30" s="684">
        <v>16</v>
      </c>
      <c r="B30" s="926"/>
      <c r="C30" s="827"/>
      <c r="D30" s="788"/>
      <c r="E30" s="1958">
        <v>0</v>
      </c>
      <c r="F30" s="1099"/>
      <c r="G30" s="788"/>
      <c r="H30" s="788"/>
      <c r="I30" s="1958">
        <v>0</v>
      </c>
      <c r="J30" s="926"/>
      <c r="K30" s="827"/>
      <c r="L30" s="1304"/>
      <c r="M30" s="1958">
        <v>0</v>
      </c>
      <c r="N30" s="1099"/>
      <c r="O30" s="788"/>
      <c r="P30" s="788"/>
      <c r="Q30" s="1958">
        <v>0</v>
      </c>
      <c r="S30" s="809"/>
    </row>
    <row r="31" spans="1:19" s="685" customFormat="1" ht="13.5" thickBot="1">
      <c r="A31" s="684">
        <v>17</v>
      </c>
      <c r="B31" s="926"/>
      <c r="C31" s="827"/>
      <c r="D31" s="788"/>
      <c r="E31" s="1958">
        <v>0</v>
      </c>
      <c r="F31" s="1099"/>
      <c r="G31" s="788"/>
      <c r="H31" s="788"/>
      <c r="I31" s="1958">
        <v>0</v>
      </c>
      <c r="J31" s="926"/>
      <c r="K31" s="827"/>
      <c r="L31" s="1304"/>
      <c r="M31" s="1958">
        <v>0</v>
      </c>
      <c r="N31" s="1099"/>
      <c r="O31" s="788"/>
      <c r="P31" s="788"/>
      <c r="Q31" s="1958">
        <v>0</v>
      </c>
      <c r="S31" s="809"/>
    </row>
    <row r="32" spans="1:19" s="685" customFormat="1" ht="13.5" thickBot="1">
      <c r="A32" s="684">
        <v>18</v>
      </c>
      <c r="B32" s="926"/>
      <c r="C32" s="827"/>
      <c r="D32" s="788"/>
      <c r="E32" s="1958">
        <v>0</v>
      </c>
      <c r="F32" s="1099"/>
      <c r="G32" s="788"/>
      <c r="H32" s="788"/>
      <c r="I32" s="1958">
        <v>0</v>
      </c>
      <c r="J32" s="926"/>
      <c r="K32" s="827"/>
      <c r="L32" s="1304"/>
      <c r="M32" s="1958">
        <v>0</v>
      </c>
      <c r="N32" s="1099"/>
      <c r="O32" s="788"/>
      <c r="P32" s="788"/>
      <c r="Q32" s="1958">
        <v>0</v>
      </c>
      <c r="S32" s="809"/>
    </row>
    <row r="33" spans="1:33" s="685" customFormat="1" ht="13.5" thickBot="1">
      <c r="A33" s="684">
        <v>19</v>
      </c>
      <c r="B33" s="926"/>
      <c r="C33" s="827"/>
      <c r="D33" s="788"/>
      <c r="E33" s="1958">
        <v>0</v>
      </c>
      <c r="F33" s="1099"/>
      <c r="G33" s="788"/>
      <c r="H33" s="788"/>
      <c r="I33" s="1958">
        <v>0</v>
      </c>
      <c r="J33" s="926"/>
      <c r="K33" s="827"/>
      <c r="L33" s="1304"/>
      <c r="M33" s="1958">
        <v>0</v>
      </c>
      <c r="N33" s="1099"/>
      <c r="O33" s="788"/>
      <c r="P33" s="788"/>
      <c r="Q33" s="1958">
        <v>0</v>
      </c>
      <c r="S33" s="809"/>
    </row>
    <row r="34" spans="1:33" s="685" customFormat="1" ht="13.5" thickBot="1">
      <c r="A34" s="684">
        <v>20</v>
      </c>
      <c r="B34" s="926"/>
      <c r="C34" s="827"/>
      <c r="D34" s="788"/>
      <c r="E34" s="1958">
        <v>0</v>
      </c>
      <c r="F34" s="1099"/>
      <c r="G34" s="788"/>
      <c r="H34" s="788"/>
      <c r="I34" s="1958">
        <v>0</v>
      </c>
      <c r="J34" s="926"/>
      <c r="K34" s="827"/>
      <c r="L34" s="1304"/>
      <c r="M34" s="1958">
        <v>0</v>
      </c>
      <c r="N34" s="1099"/>
      <c r="O34" s="788"/>
      <c r="P34" s="788"/>
      <c r="Q34" s="1958">
        <v>0</v>
      </c>
      <c r="S34" s="809"/>
    </row>
    <row r="35" spans="1:33" s="685" customFormat="1" ht="13.5" thickBot="1">
      <c r="A35" s="684">
        <v>21</v>
      </c>
      <c r="B35" s="926"/>
      <c r="C35" s="827"/>
      <c r="D35" s="788"/>
      <c r="E35" s="1958">
        <v>0</v>
      </c>
      <c r="F35" s="1099"/>
      <c r="G35" s="788"/>
      <c r="H35" s="788"/>
      <c r="I35" s="1958">
        <v>0</v>
      </c>
      <c r="J35" s="926"/>
      <c r="K35" s="827"/>
      <c r="L35" s="1304"/>
      <c r="M35" s="1958">
        <v>0</v>
      </c>
      <c r="N35" s="1099"/>
      <c r="O35" s="788"/>
      <c r="P35" s="788"/>
      <c r="Q35" s="1958">
        <v>0</v>
      </c>
      <c r="S35" s="809"/>
    </row>
    <row r="36" spans="1:33" s="685" customFormat="1" ht="13.5" thickBot="1">
      <c r="A36" s="684">
        <v>22</v>
      </c>
      <c r="B36" s="926"/>
      <c r="C36" s="827"/>
      <c r="D36" s="788"/>
      <c r="E36" s="1958">
        <v>0</v>
      </c>
      <c r="F36" s="1099"/>
      <c r="G36" s="788"/>
      <c r="H36" s="788"/>
      <c r="I36" s="1958">
        <v>0</v>
      </c>
      <c r="J36" s="926"/>
      <c r="K36" s="827"/>
      <c r="L36" s="1304"/>
      <c r="M36" s="1958">
        <v>0</v>
      </c>
      <c r="N36" s="1099"/>
      <c r="O36" s="788"/>
      <c r="P36" s="788"/>
      <c r="Q36" s="1958">
        <v>0</v>
      </c>
      <c r="S36" s="809"/>
    </row>
    <row r="37" spans="1:33" s="685" customFormat="1">
      <c r="A37" s="684">
        <v>23</v>
      </c>
      <c r="B37" s="926"/>
      <c r="C37" s="827"/>
      <c r="D37" s="1304"/>
      <c r="E37" s="1958">
        <v>0</v>
      </c>
      <c r="F37" s="1099"/>
      <c r="G37" s="788"/>
      <c r="H37" s="788"/>
      <c r="I37" s="1958">
        <v>0</v>
      </c>
      <c r="J37" s="926"/>
      <c r="K37" s="827"/>
      <c r="L37" s="1304"/>
      <c r="M37" s="1958">
        <v>0</v>
      </c>
      <c r="N37" s="1099"/>
      <c r="O37" s="788"/>
      <c r="P37" s="788"/>
      <c r="Q37" s="1958">
        <v>0</v>
      </c>
      <c r="S37" s="809"/>
    </row>
    <row r="38" spans="1:33" s="685" customFormat="1">
      <c r="A38" s="684" t="s">
        <v>19</v>
      </c>
      <c r="B38" s="788"/>
      <c r="C38" s="788"/>
      <c r="D38" s="788"/>
      <c r="E38" s="1306">
        <f>SUM(E14:E37)</f>
        <v>0</v>
      </c>
      <c r="F38" s="788"/>
      <c r="G38" s="788"/>
      <c r="H38" s="788"/>
      <c r="I38" s="1133">
        <f>SUM(I14:I37)</f>
        <v>0</v>
      </c>
      <c r="J38" s="788"/>
      <c r="K38" s="788"/>
      <c r="L38" s="788"/>
      <c r="M38" s="1306">
        <f>SUM(M14:M37)</f>
        <v>0</v>
      </c>
      <c r="N38" s="788"/>
      <c r="O38" s="788"/>
      <c r="P38" s="788"/>
      <c r="Q38" s="1133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9"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  <mergeCell ref="B5:C5"/>
    <mergeCell ref="B1:F1"/>
    <mergeCell ref="K1:Q1"/>
    <mergeCell ref="B2:F2"/>
    <mergeCell ref="M3:O3"/>
    <mergeCell ref="B4:C4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7">
    <tabColor rgb="FF92D050"/>
  </sheetPr>
  <dimension ref="A1:AG46"/>
  <sheetViews>
    <sheetView zoomScale="85" zoomScaleNormal="85" workbookViewId="0">
      <selection activeCell="U21" sqref="U21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442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M2" s="677"/>
      <c r="N2" s="1251" t="s">
        <v>2</v>
      </c>
      <c r="O2" s="1252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590</v>
      </c>
      <c r="M3" s="3044"/>
      <c r="N3" s="3044"/>
      <c r="O3" s="3044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>
        <v>1721</v>
      </c>
      <c r="B8" s="1270">
        <v>1722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412</v>
      </c>
      <c r="C10" s="2097"/>
      <c r="D10" s="2097"/>
      <c r="E10" s="2098"/>
      <c r="F10" s="3033" t="s">
        <v>413</v>
      </c>
      <c r="G10" s="2097"/>
      <c r="H10" s="2097"/>
      <c r="I10" s="2098"/>
      <c r="J10" s="3033" t="s">
        <v>412</v>
      </c>
      <c r="K10" s="2964"/>
      <c r="L10" s="2964"/>
      <c r="M10" s="2965"/>
      <c r="N10" s="3033" t="s">
        <v>413</v>
      </c>
      <c r="O10" s="2964"/>
      <c r="P10" s="2964"/>
      <c r="Q10" s="2965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50</v>
      </c>
      <c r="F11" s="3033" t="s">
        <v>14</v>
      </c>
      <c r="G11" s="2097"/>
      <c r="H11" s="678"/>
      <c r="I11" s="679"/>
      <c r="J11" s="3033" t="s">
        <v>14</v>
      </c>
      <c r="K11" s="2097"/>
      <c r="L11" s="678"/>
      <c r="M11" s="679">
        <f>E11</f>
        <v>50</v>
      </c>
      <c r="N11" s="3033" t="s">
        <v>14</v>
      </c>
      <c r="O11" s="2097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6"/>
      <c r="C14" s="788"/>
      <c r="D14" s="788"/>
      <c r="E14" s="1958">
        <v>15.6</v>
      </c>
      <c r="F14" s="1699"/>
      <c r="G14" s="1688"/>
      <c r="H14" s="1688"/>
      <c r="I14" s="1958">
        <v>82</v>
      </c>
      <c r="J14" s="1830"/>
      <c r="K14" s="1831"/>
      <c r="L14" s="1688"/>
      <c r="M14" s="1305">
        <v>0</v>
      </c>
      <c r="N14" s="1699"/>
      <c r="O14" s="1688"/>
      <c r="P14" s="1688"/>
      <c r="Q14" s="1305">
        <v>20.900000000000002</v>
      </c>
      <c r="S14" s="809"/>
    </row>
    <row r="15" spans="1:33" s="1321" customFormat="1" ht="14.25">
      <c r="A15" s="1314">
        <v>1</v>
      </c>
      <c r="B15" s="926"/>
      <c r="C15" s="1316"/>
      <c r="D15" s="788"/>
      <c r="E15" s="1959">
        <v>14.8</v>
      </c>
      <c r="F15" s="1700"/>
      <c r="G15" s="822"/>
      <c r="H15" s="1323"/>
      <c r="I15" s="1959">
        <v>77</v>
      </c>
      <c r="J15" s="1700"/>
      <c r="K15" s="1323"/>
      <c r="L15" s="1323"/>
      <c r="M15" s="1912">
        <v>0</v>
      </c>
      <c r="N15" s="1700"/>
      <c r="O15" s="1323"/>
      <c r="P15" s="1323"/>
      <c r="Q15" s="1912">
        <v>20.900000000000002</v>
      </c>
      <c r="S15" s="1322"/>
    </row>
    <row r="16" spans="1:33" s="681" customFormat="1" ht="14.25">
      <c r="A16" s="684">
        <v>2</v>
      </c>
      <c r="B16" s="926"/>
      <c r="C16" s="827"/>
      <c r="D16" s="788"/>
      <c r="E16" s="1959">
        <v>15.200000000000001</v>
      </c>
      <c r="F16" s="1701"/>
      <c r="G16" s="822"/>
      <c r="H16" s="822"/>
      <c r="I16" s="1959">
        <v>64.8</v>
      </c>
      <c r="J16" s="1701"/>
      <c r="K16" s="822"/>
      <c r="L16" s="822"/>
      <c r="M16" s="1912">
        <v>0</v>
      </c>
      <c r="N16" s="1701"/>
      <c r="O16" s="822"/>
      <c r="P16" s="822"/>
      <c r="Q16" s="1912">
        <v>19.600000000000001</v>
      </c>
      <c r="S16" s="809"/>
    </row>
    <row r="17" spans="1:19" s="681" customFormat="1" ht="14.25">
      <c r="A17" s="684">
        <v>3</v>
      </c>
      <c r="B17" s="926"/>
      <c r="C17" s="827"/>
      <c r="D17" s="788"/>
      <c r="E17" s="1959">
        <v>12.4</v>
      </c>
      <c r="F17" s="1701"/>
      <c r="G17" s="822"/>
      <c r="H17" s="822"/>
      <c r="I17" s="1959">
        <v>60.4</v>
      </c>
      <c r="J17" s="1701"/>
      <c r="K17" s="822"/>
      <c r="L17" s="822"/>
      <c r="M17" s="1912">
        <v>0</v>
      </c>
      <c r="N17" s="1701"/>
      <c r="O17" s="822"/>
      <c r="P17" s="822"/>
      <c r="Q17" s="1912">
        <v>20.400000000000002</v>
      </c>
      <c r="S17" s="809"/>
    </row>
    <row r="18" spans="1:19" s="681" customFormat="1" ht="14.25">
      <c r="A18" s="684">
        <v>4</v>
      </c>
      <c r="B18" s="926"/>
      <c r="C18" s="827"/>
      <c r="D18" s="788"/>
      <c r="E18" s="1959">
        <v>5.6000000000000005</v>
      </c>
      <c r="F18" s="1701"/>
      <c r="G18" s="822"/>
      <c r="H18" s="822"/>
      <c r="I18" s="1959">
        <v>62</v>
      </c>
      <c r="J18" s="1701"/>
      <c r="K18" s="822"/>
      <c r="L18" s="822"/>
      <c r="M18" s="1912">
        <v>0</v>
      </c>
      <c r="N18" s="1701"/>
      <c r="O18" s="822"/>
      <c r="P18" s="822"/>
      <c r="Q18" s="1912">
        <v>23.400000000000002</v>
      </c>
      <c r="S18" s="809"/>
    </row>
    <row r="19" spans="1:19" s="681" customFormat="1" ht="14.25">
      <c r="A19" s="684">
        <v>5</v>
      </c>
      <c r="B19" s="926"/>
      <c r="C19" s="827"/>
      <c r="D19" s="788"/>
      <c r="E19" s="1959">
        <v>6</v>
      </c>
      <c r="F19" s="1701"/>
      <c r="G19" s="822"/>
      <c r="H19" s="822"/>
      <c r="I19" s="1959">
        <v>75.2</v>
      </c>
      <c r="J19" s="1701"/>
      <c r="K19" s="822"/>
      <c r="L19" s="822"/>
      <c r="M19" s="1912">
        <v>0</v>
      </c>
      <c r="N19" s="1701"/>
      <c r="O19" s="822"/>
      <c r="P19" s="822"/>
      <c r="Q19" s="1912">
        <v>24</v>
      </c>
      <c r="S19" s="809"/>
    </row>
    <row r="20" spans="1:19" s="681" customFormat="1" ht="14.25">
      <c r="A20" s="684">
        <v>6</v>
      </c>
      <c r="B20" s="926"/>
      <c r="C20" s="827"/>
      <c r="D20" s="788"/>
      <c r="E20" s="1959">
        <v>4.8</v>
      </c>
      <c r="F20" s="1701"/>
      <c r="G20" s="822"/>
      <c r="H20" s="822"/>
      <c r="I20" s="1959">
        <v>104.8</v>
      </c>
      <c r="J20" s="1701"/>
      <c r="K20" s="822"/>
      <c r="L20" s="822"/>
      <c r="M20" s="1912">
        <v>0</v>
      </c>
      <c r="N20" s="1701"/>
      <c r="O20" s="822"/>
      <c r="P20" s="822"/>
      <c r="Q20" s="1912">
        <v>26.8</v>
      </c>
      <c r="S20" s="809"/>
    </row>
    <row r="21" spans="1:19" s="681" customFormat="1" ht="14.25">
      <c r="A21" s="684">
        <v>7</v>
      </c>
      <c r="B21" s="926"/>
      <c r="C21" s="827"/>
      <c r="D21" s="788"/>
      <c r="E21" s="1959">
        <v>9.6</v>
      </c>
      <c r="F21" s="1701"/>
      <c r="G21" s="822"/>
      <c r="H21" s="822"/>
      <c r="I21" s="1959">
        <v>113.8</v>
      </c>
      <c r="J21" s="1701"/>
      <c r="K21" s="822"/>
      <c r="L21" s="822"/>
      <c r="M21" s="1912">
        <v>0</v>
      </c>
      <c r="N21" s="1701"/>
      <c r="O21" s="822"/>
      <c r="P21" s="822"/>
      <c r="Q21" s="1912">
        <v>26.2</v>
      </c>
      <c r="S21" s="809"/>
    </row>
    <row r="22" spans="1:19" s="681" customFormat="1" ht="14.25">
      <c r="A22" s="684">
        <v>8</v>
      </c>
      <c r="B22" s="926"/>
      <c r="C22" s="827"/>
      <c r="D22" s="788"/>
      <c r="E22" s="1959">
        <v>8.4</v>
      </c>
      <c r="F22" s="1701"/>
      <c r="G22" s="822"/>
      <c r="H22" s="822"/>
      <c r="I22" s="1959">
        <v>101</v>
      </c>
      <c r="J22" s="1701"/>
      <c r="K22" s="822"/>
      <c r="L22" s="822"/>
      <c r="M22" s="1912">
        <v>0</v>
      </c>
      <c r="N22" s="1701"/>
      <c r="O22" s="822"/>
      <c r="P22" s="822"/>
      <c r="Q22" s="1912">
        <v>21.3</v>
      </c>
      <c r="S22" s="809"/>
    </row>
    <row r="23" spans="1:19" s="681" customFormat="1" ht="14.25">
      <c r="A23" s="684">
        <v>9</v>
      </c>
      <c r="B23" s="926"/>
      <c r="C23" s="827"/>
      <c r="D23" s="788"/>
      <c r="E23" s="1959">
        <v>9.2000000000000011</v>
      </c>
      <c r="F23" s="1701"/>
      <c r="G23" s="822"/>
      <c r="H23" s="822"/>
      <c r="I23" s="1959">
        <v>107.60000000000001</v>
      </c>
      <c r="J23" s="1701"/>
      <c r="K23" s="822"/>
      <c r="L23" s="822"/>
      <c r="M23" s="1912">
        <v>0</v>
      </c>
      <c r="N23" s="1701"/>
      <c r="O23" s="822"/>
      <c r="P23" s="822"/>
      <c r="Q23" s="1912">
        <v>28.2</v>
      </c>
      <c r="S23" s="809"/>
    </row>
    <row r="24" spans="1:19" s="681" customFormat="1" ht="14.25">
      <c r="A24" s="684">
        <v>10</v>
      </c>
      <c r="B24" s="926"/>
      <c r="C24" s="827"/>
      <c r="D24" s="788"/>
      <c r="E24" s="1959">
        <v>10</v>
      </c>
      <c r="F24" s="1701"/>
      <c r="G24" s="822"/>
      <c r="H24" s="822"/>
      <c r="I24" s="1959">
        <v>103.8</v>
      </c>
      <c r="J24" s="1701"/>
      <c r="K24" s="822"/>
      <c r="L24" s="822"/>
      <c r="M24" s="1912">
        <v>0</v>
      </c>
      <c r="N24" s="1701"/>
      <c r="O24" s="822"/>
      <c r="P24" s="822"/>
      <c r="Q24" s="1912">
        <v>34.200000000000003</v>
      </c>
      <c r="S24" s="809"/>
    </row>
    <row r="25" spans="1:19" s="681" customFormat="1" ht="14.25">
      <c r="A25" s="684">
        <v>11</v>
      </c>
      <c r="B25" s="926"/>
      <c r="C25" s="827"/>
      <c r="D25" s="788"/>
      <c r="E25" s="1959">
        <v>10</v>
      </c>
      <c r="F25" s="1832"/>
      <c r="G25" s="1833"/>
      <c r="H25" s="1834"/>
      <c r="I25" s="1959">
        <v>112.4</v>
      </c>
      <c r="J25" s="1832"/>
      <c r="K25" s="1833"/>
      <c r="L25" s="1834"/>
      <c r="M25" s="1912">
        <v>0</v>
      </c>
      <c r="N25" s="1832"/>
      <c r="O25" s="1833"/>
      <c r="P25" s="1834"/>
      <c r="Q25" s="1912">
        <v>37</v>
      </c>
      <c r="S25" s="809"/>
    </row>
    <row r="26" spans="1:19" s="681" customFormat="1" ht="14.25">
      <c r="A26" s="684">
        <v>12</v>
      </c>
      <c r="B26" s="926"/>
      <c r="C26" s="827"/>
      <c r="D26" s="788"/>
      <c r="E26" s="1959">
        <v>10</v>
      </c>
      <c r="F26" s="1099"/>
      <c r="G26" s="822"/>
      <c r="H26" s="1695"/>
      <c r="I26" s="1959">
        <v>119.2</v>
      </c>
      <c r="J26" s="1099"/>
      <c r="K26" s="822"/>
      <c r="L26" s="1695"/>
      <c r="M26" s="1912">
        <v>0</v>
      </c>
      <c r="N26" s="1099"/>
      <c r="O26" s="822"/>
      <c r="P26" s="1695"/>
      <c r="Q26" s="1912">
        <v>40.700000000000003</v>
      </c>
      <c r="S26" s="809"/>
    </row>
    <row r="27" spans="1:19" s="681" customFormat="1" ht="14.25">
      <c r="A27" s="684">
        <v>13</v>
      </c>
      <c r="B27" s="926"/>
      <c r="C27" s="827"/>
      <c r="D27" s="788"/>
      <c r="E27" s="1959">
        <v>11.6</v>
      </c>
      <c r="F27" s="1099"/>
      <c r="G27" s="822"/>
      <c r="H27" s="1695"/>
      <c r="I27" s="1959">
        <v>120</v>
      </c>
      <c r="J27" s="1099"/>
      <c r="K27" s="822"/>
      <c r="L27" s="1695"/>
      <c r="M27" s="1912">
        <v>0.4</v>
      </c>
      <c r="N27" s="1099"/>
      <c r="O27" s="822"/>
      <c r="P27" s="1695"/>
      <c r="Q27" s="1912">
        <v>38.6</v>
      </c>
      <c r="S27" s="809"/>
    </row>
    <row r="28" spans="1:19" s="681" customFormat="1" ht="14.25">
      <c r="A28" s="684">
        <v>14</v>
      </c>
      <c r="B28" s="926"/>
      <c r="C28" s="827"/>
      <c r="D28" s="788"/>
      <c r="E28" s="1959">
        <v>11.6</v>
      </c>
      <c r="F28" s="1099"/>
      <c r="G28" s="822"/>
      <c r="H28" s="1695"/>
      <c r="I28" s="1959">
        <v>118.2</v>
      </c>
      <c r="J28" s="1099"/>
      <c r="K28" s="822"/>
      <c r="L28" s="1695"/>
      <c r="M28" s="1912">
        <v>0.8</v>
      </c>
      <c r="N28" s="1099"/>
      <c r="O28" s="822"/>
      <c r="P28" s="1695"/>
      <c r="Q28" s="1912">
        <v>36.6</v>
      </c>
      <c r="S28" s="809"/>
    </row>
    <row r="29" spans="1:19" s="681" customFormat="1" ht="14.25">
      <c r="A29" s="684">
        <v>15</v>
      </c>
      <c r="B29" s="926"/>
      <c r="C29" s="827"/>
      <c r="D29" s="788"/>
      <c r="E29" s="1959">
        <v>10.8</v>
      </c>
      <c r="F29" s="1099"/>
      <c r="G29" s="822"/>
      <c r="H29" s="1695"/>
      <c r="I29" s="1959">
        <v>122.4</v>
      </c>
      <c r="J29" s="1099"/>
      <c r="K29" s="822"/>
      <c r="L29" s="1695"/>
      <c r="M29" s="1912">
        <v>1.6</v>
      </c>
      <c r="N29" s="1099"/>
      <c r="O29" s="822"/>
      <c r="P29" s="1695"/>
      <c r="Q29" s="1912">
        <v>36.4</v>
      </c>
      <c r="S29" s="809"/>
    </row>
    <row r="30" spans="1:19" s="681" customFormat="1" ht="14.25">
      <c r="A30" s="684">
        <v>16</v>
      </c>
      <c r="B30" s="926"/>
      <c r="C30" s="827"/>
      <c r="D30" s="788"/>
      <c r="E30" s="1959">
        <v>10.8</v>
      </c>
      <c r="F30" s="1099"/>
      <c r="G30" s="822"/>
      <c r="H30" s="1695"/>
      <c r="I30" s="1959">
        <v>131.6</v>
      </c>
      <c r="J30" s="1099"/>
      <c r="K30" s="822"/>
      <c r="L30" s="1695"/>
      <c r="M30" s="1912">
        <v>1.6</v>
      </c>
      <c r="N30" s="1099"/>
      <c r="O30" s="822"/>
      <c r="P30" s="1695"/>
      <c r="Q30" s="1912">
        <v>37.700000000000003</v>
      </c>
      <c r="S30" s="809"/>
    </row>
    <row r="31" spans="1:19" s="685" customFormat="1" ht="14.25">
      <c r="A31" s="684">
        <v>17</v>
      </c>
      <c r="B31" s="926"/>
      <c r="C31" s="827"/>
      <c r="D31" s="788"/>
      <c r="E31" s="1959">
        <v>10.8</v>
      </c>
      <c r="F31" s="1099"/>
      <c r="G31" s="822"/>
      <c r="H31" s="1695"/>
      <c r="I31" s="1959">
        <v>136.4</v>
      </c>
      <c r="J31" s="1099"/>
      <c r="K31" s="822"/>
      <c r="L31" s="1695"/>
      <c r="M31" s="1912">
        <v>1.2</v>
      </c>
      <c r="N31" s="1099"/>
      <c r="O31" s="822"/>
      <c r="P31" s="1695"/>
      <c r="Q31" s="1912">
        <v>32.700000000000003</v>
      </c>
      <c r="S31" s="809"/>
    </row>
    <row r="32" spans="1:19" s="685" customFormat="1" ht="14.25">
      <c r="A32" s="684">
        <v>18</v>
      </c>
      <c r="B32" s="926"/>
      <c r="C32" s="827"/>
      <c r="D32" s="788"/>
      <c r="E32" s="1959">
        <v>8.8000000000000007</v>
      </c>
      <c r="F32" s="1099"/>
      <c r="G32" s="822"/>
      <c r="H32" s="1695"/>
      <c r="I32" s="1959">
        <v>144.80000000000001</v>
      </c>
      <c r="J32" s="1099"/>
      <c r="K32" s="822"/>
      <c r="L32" s="1695"/>
      <c r="M32" s="1912">
        <v>0.8</v>
      </c>
      <c r="N32" s="1099"/>
      <c r="O32" s="822"/>
      <c r="P32" s="1695"/>
      <c r="Q32" s="1912">
        <v>34.1</v>
      </c>
      <c r="S32" s="809"/>
    </row>
    <row r="33" spans="1:33" s="685" customFormat="1" ht="14.25">
      <c r="A33" s="684">
        <v>19</v>
      </c>
      <c r="B33" s="926"/>
      <c r="C33" s="827"/>
      <c r="D33" s="788"/>
      <c r="E33" s="1959">
        <v>6.8</v>
      </c>
      <c r="F33" s="1099"/>
      <c r="G33" s="822"/>
      <c r="H33" s="1695"/>
      <c r="I33" s="1959">
        <v>139</v>
      </c>
      <c r="J33" s="1099"/>
      <c r="K33" s="822"/>
      <c r="L33" s="1695"/>
      <c r="M33" s="1912">
        <v>0</v>
      </c>
      <c r="N33" s="1099"/>
      <c r="O33" s="822"/>
      <c r="P33" s="1695"/>
      <c r="Q33" s="1912">
        <v>31.3</v>
      </c>
      <c r="S33" s="809"/>
    </row>
    <row r="34" spans="1:33" s="685" customFormat="1" ht="14.25">
      <c r="A34" s="684">
        <v>20</v>
      </c>
      <c r="B34" s="926"/>
      <c r="C34" s="827"/>
      <c r="D34" s="788"/>
      <c r="E34" s="1959">
        <v>6.8</v>
      </c>
      <c r="F34" s="1099"/>
      <c r="G34" s="822"/>
      <c r="H34" s="1695"/>
      <c r="I34" s="1959">
        <v>137.20000000000002</v>
      </c>
      <c r="J34" s="1099"/>
      <c r="K34" s="822"/>
      <c r="L34" s="1695"/>
      <c r="M34" s="1912">
        <v>0</v>
      </c>
      <c r="N34" s="1099"/>
      <c r="O34" s="822"/>
      <c r="P34" s="1695"/>
      <c r="Q34" s="1912">
        <v>32.1</v>
      </c>
      <c r="S34" s="809"/>
    </row>
    <row r="35" spans="1:33" s="685" customFormat="1" ht="14.25">
      <c r="A35" s="684">
        <v>21</v>
      </c>
      <c r="B35" s="926"/>
      <c r="C35" s="827"/>
      <c r="D35" s="788"/>
      <c r="E35" s="1959">
        <v>6.4</v>
      </c>
      <c r="F35" s="1099"/>
      <c r="G35" s="822"/>
      <c r="H35" s="1695"/>
      <c r="I35" s="1959">
        <v>131.6</v>
      </c>
      <c r="J35" s="1099"/>
      <c r="K35" s="822"/>
      <c r="L35" s="1695"/>
      <c r="M35" s="1912">
        <v>0</v>
      </c>
      <c r="N35" s="1099"/>
      <c r="O35" s="822"/>
      <c r="P35" s="1695"/>
      <c r="Q35" s="1912">
        <v>31.6</v>
      </c>
      <c r="S35" s="809"/>
    </row>
    <row r="36" spans="1:33" s="685" customFormat="1" ht="14.25">
      <c r="A36" s="684">
        <v>22</v>
      </c>
      <c r="B36" s="926"/>
      <c r="C36" s="827"/>
      <c r="D36" s="788"/>
      <c r="E36" s="1959">
        <v>13.6</v>
      </c>
      <c r="F36" s="1099"/>
      <c r="G36" s="822"/>
      <c r="H36" s="1695"/>
      <c r="I36" s="1959">
        <v>111.60000000000001</v>
      </c>
      <c r="J36" s="1099"/>
      <c r="K36" s="822"/>
      <c r="L36" s="1695"/>
      <c r="M36" s="1912">
        <v>5.2</v>
      </c>
      <c r="N36" s="1099"/>
      <c r="O36" s="822"/>
      <c r="P36" s="1695"/>
      <c r="Q36" s="1912">
        <v>27.5</v>
      </c>
      <c r="S36" s="809"/>
    </row>
    <row r="37" spans="1:33" s="685" customFormat="1" ht="15" thickBot="1">
      <c r="A37" s="684">
        <v>23</v>
      </c>
      <c r="B37" s="926"/>
      <c r="C37" s="827"/>
      <c r="D37" s="1304"/>
      <c r="E37" s="1960">
        <v>13.200000000000001</v>
      </c>
      <c r="F37" s="1099"/>
      <c r="G37" s="822"/>
      <c r="H37" s="1695"/>
      <c r="I37" s="1960">
        <v>100.60000000000001</v>
      </c>
      <c r="J37" s="1099"/>
      <c r="K37" s="822"/>
      <c r="L37" s="1695"/>
      <c r="M37" s="1912">
        <v>4.8</v>
      </c>
      <c r="N37" s="1099"/>
      <c r="O37" s="822"/>
      <c r="P37" s="1695"/>
      <c r="Q37" s="1912">
        <v>22.900000000000002</v>
      </c>
      <c r="S37" s="809"/>
    </row>
    <row r="38" spans="1:33" s="685" customFormat="1" ht="15">
      <c r="A38" s="684" t="s">
        <v>19</v>
      </c>
      <c r="B38" s="788"/>
      <c r="C38" s="788"/>
      <c r="D38" s="788"/>
      <c r="E38" s="1697">
        <f>SUM(E14:E37)</f>
        <v>242.80000000000004</v>
      </c>
      <c r="F38" s="1698"/>
      <c r="G38" s="1698"/>
      <c r="H38" s="1698"/>
      <c r="I38" s="1697">
        <f>SUM(I14:I37)</f>
        <v>2577.3999999999996</v>
      </c>
      <c r="J38" s="1698"/>
      <c r="K38" s="1698"/>
      <c r="L38" s="1698"/>
      <c r="M38" s="1697">
        <f>SUM(M14:M37)</f>
        <v>16.400000000000002</v>
      </c>
      <c r="N38" s="1698"/>
      <c r="O38" s="1698"/>
      <c r="P38" s="1698"/>
      <c r="Q38" s="1697">
        <f>SUM(Q14:Q37)</f>
        <v>705.1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8">
    <tabColor rgb="FF92D050"/>
  </sheetPr>
  <dimension ref="A1:AG46"/>
  <sheetViews>
    <sheetView zoomScale="85" zoomScaleNormal="85" workbookViewId="0">
      <selection activeCell="U60" sqref="U60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442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M2" s="677"/>
      <c r="N2" s="1251" t="s">
        <v>2</v>
      </c>
      <c r="O2" s="1252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590</v>
      </c>
      <c r="M3" s="3044"/>
      <c r="N3" s="3044"/>
      <c r="O3" s="3044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>
        <v>1723</v>
      </c>
      <c r="B8" s="1270">
        <v>1724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414</v>
      </c>
      <c r="C10" s="2097"/>
      <c r="D10" s="2097"/>
      <c r="E10" s="2098"/>
      <c r="F10" s="3033" t="s">
        <v>415</v>
      </c>
      <c r="G10" s="2097"/>
      <c r="H10" s="2097"/>
      <c r="I10" s="2098"/>
      <c r="J10" s="3033" t="s">
        <v>414</v>
      </c>
      <c r="K10" s="2964"/>
      <c r="L10" s="2964"/>
      <c r="M10" s="2965"/>
      <c r="N10" s="3033" t="s">
        <v>415</v>
      </c>
      <c r="O10" s="2964"/>
      <c r="P10" s="2964"/>
      <c r="Q10" s="2965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50</v>
      </c>
      <c r="F11" s="3033" t="s">
        <v>14</v>
      </c>
      <c r="G11" s="2097"/>
      <c r="H11" s="678"/>
      <c r="I11" s="679"/>
      <c r="J11" s="3033" t="s">
        <v>14</v>
      </c>
      <c r="K11" s="2097"/>
      <c r="L11" s="678"/>
      <c r="M11" s="679">
        <f>E11</f>
        <v>50</v>
      </c>
      <c r="N11" s="3033" t="s">
        <v>14</v>
      </c>
      <c r="O11" s="2097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6"/>
      <c r="C14" s="788"/>
      <c r="D14" s="788"/>
      <c r="E14" s="1958">
        <v>256.8</v>
      </c>
      <c r="F14" s="821"/>
      <c r="G14" s="788"/>
      <c r="H14" s="788"/>
      <c r="I14" s="1958">
        <v>213.6</v>
      </c>
      <c r="J14" s="926"/>
      <c r="K14" s="827"/>
      <c r="L14" s="788"/>
      <c r="M14" s="1305">
        <v>205.6</v>
      </c>
      <c r="N14" s="821"/>
      <c r="O14" s="788"/>
      <c r="P14" s="788"/>
      <c r="Q14" s="1305">
        <v>90.4</v>
      </c>
      <c r="S14" s="809"/>
    </row>
    <row r="15" spans="1:33" s="1321" customFormat="1" ht="14.25">
      <c r="A15" s="1314">
        <v>1</v>
      </c>
      <c r="B15" s="926"/>
      <c r="C15" s="1316"/>
      <c r="D15" s="788"/>
      <c r="E15" s="1959">
        <v>293.60000000000002</v>
      </c>
      <c r="F15" s="1318"/>
      <c r="G15" s="822"/>
      <c r="H15" s="1829"/>
      <c r="I15" s="1959">
        <v>192.8</v>
      </c>
      <c r="J15" s="1318"/>
      <c r="K15" s="1323"/>
      <c r="L15" s="1829"/>
      <c r="M15" s="1912">
        <v>330.40000000000003</v>
      </c>
      <c r="N15" s="1318"/>
      <c r="O15" s="1323"/>
      <c r="P15" s="1829"/>
      <c r="Q15" s="1912">
        <v>87.2</v>
      </c>
      <c r="S15" s="1322"/>
    </row>
    <row r="16" spans="1:33" s="681" customFormat="1" ht="14.25">
      <c r="A16" s="684">
        <v>2</v>
      </c>
      <c r="B16" s="926"/>
      <c r="C16" s="827"/>
      <c r="D16" s="788"/>
      <c r="E16" s="1959">
        <v>251.20000000000002</v>
      </c>
      <c r="F16" s="1099"/>
      <c r="G16" s="822"/>
      <c r="H16" s="1695"/>
      <c r="I16" s="1959">
        <v>168</v>
      </c>
      <c r="J16" s="1099"/>
      <c r="K16" s="822"/>
      <c r="L16" s="1695"/>
      <c r="M16" s="1912">
        <v>245.6</v>
      </c>
      <c r="N16" s="1099"/>
      <c r="O16" s="822"/>
      <c r="P16" s="1695"/>
      <c r="Q16" s="1912">
        <v>81.600000000000009</v>
      </c>
      <c r="S16" s="809"/>
    </row>
    <row r="17" spans="1:19" s="681" customFormat="1" ht="14.25">
      <c r="A17" s="684">
        <v>3</v>
      </c>
      <c r="B17" s="926"/>
      <c r="C17" s="827"/>
      <c r="D17" s="788"/>
      <c r="E17" s="1959">
        <v>164.8</v>
      </c>
      <c r="F17" s="1099"/>
      <c r="G17" s="822"/>
      <c r="H17" s="1695"/>
      <c r="I17" s="1959">
        <v>149.6</v>
      </c>
      <c r="J17" s="1099"/>
      <c r="K17" s="822"/>
      <c r="L17" s="1695"/>
      <c r="M17" s="1912">
        <v>104</v>
      </c>
      <c r="N17" s="1099"/>
      <c r="O17" s="822"/>
      <c r="P17" s="1695"/>
      <c r="Q17" s="1912">
        <v>80.8</v>
      </c>
      <c r="S17" s="809"/>
    </row>
    <row r="18" spans="1:19" s="681" customFormat="1" ht="14.25">
      <c r="A18" s="684">
        <v>4</v>
      </c>
      <c r="B18" s="926"/>
      <c r="C18" s="827"/>
      <c r="D18" s="788"/>
      <c r="E18" s="1959">
        <v>172</v>
      </c>
      <c r="F18" s="1099"/>
      <c r="G18" s="822"/>
      <c r="H18" s="1695"/>
      <c r="I18" s="1959">
        <v>146.4</v>
      </c>
      <c r="J18" s="1099"/>
      <c r="K18" s="822"/>
      <c r="L18" s="1695"/>
      <c r="M18" s="1912">
        <v>108.8</v>
      </c>
      <c r="N18" s="1099"/>
      <c r="O18" s="822"/>
      <c r="P18" s="1695"/>
      <c r="Q18" s="1912">
        <v>80.8</v>
      </c>
      <c r="S18" s="809"/>
    </row>
    <row r="19" spans="1:19" s="681" customFormat="1" ht="14.25">
      <c r="A19" s="684">
        <v>5</v>
      </c>
      <c r="B19" s="926"/>
      <c r="C19" s="827"/>
      <c r="D19" s="788"/>
      <c r="E19" s="1959">
        <v>183.20000000000002</v>
      </c>
      <c r="F19" s="1099"/>
      <c r="G19" s="822"/>
      <c r="H19" s="1695"/>
      <c r="I19" s="1959">
        <v>165.6</v>
      </c>
      <c r="J19" s="1099"/>
      <c r="K19" s="822"/>
      <c r="L19" s="1695"/>
      <c r="M19" s="1912">
        <v>108</v>
      </c>
      <c r="N19" s="1099"/>
      <c r="O19" s="822"/>
      <c r="P19" s="1695"/>
      <c r="Q19" s="1912">
        <v>84</v>
      </c>
      <c r="S19" s="809"/>
    </row>
    <row r="20" spans="1:19" s="681" customFormat="1" ht="14.25">
      <c r="A20" s="684">
        <v>6</v>
      </c>
      <c r="B20" s="926"/>
      <c r="C20" s="827"/>
      <c r="D20" s="788"/>
      <c r="E20" s="1959">
        <v>230.4</v>
      </c>
      <c r="F20" s="1099"/>
      <c r="G20" s="822"/>
      <c r="H20" s="1695"/>
      <c r="I20" s="1959">
        <v>211.20000000000002</v>
      </c>
      <c r="J20" s="1099"/>
      <c r="K20" s="822"/>
      <c r="L20" s="1695"/>
      <c r="M20" s="1912">
        <v>99.2</v>
      </c>
      <c r="N20" s="1099"/>
      <c r="O20" s="822"/>
      <c r="P20" s="1695"/>
      <c r="Q20" s="1912">
        <v>88</v>
      </c>
      <c r="S20" s="809"/>
    </row>
    <row r="21" spans="1:19" s="681" customFormat="1" ht="14.25">
      <c r="A21" s="684">
        <v>7</v>
      </c>
      <c r="B21" s="926"/>
      <c r="C21" s="827"/>
      <c r="D21" s="788"/>
      <c r="E21" s="1959">
        <v>372.8</v>
      </c>
      <c r="F21" s="1099"/>
      <c r="G21" s="822"/>
      <c r="H21" s="1695"/>
      <c r="I21" s="1959">
        <v>278.40000000000003</v>
      </c>
      <c r="J21" s="1099"/>
      <c r="K21" s="822"/>
      <c r="L21" s="1695"/>
      <c r="M21" s="1912">
        <v>248</v>
      </c>
      <c r="N21" s="1099"/>
      <c r="O21" s="822"/>
      <c r="P21" s="1695"/>
      <c r="Q21" s="1912">
        <v>80.8</v>
      </c>
      <c r="S21" s="809"/>
    </row>
    <row r="22" spans="1:19" s="681" customFormat="1" ht="14.25">
      <c r="A22" s="684">
        <v>8</v>
      </c>
      <c r="B22" s="926"/>
      <c r="C22" s="827"/>
      <c r="D22" s="788"/>
      <c r="E22" s="1959">
        <v>496</v>
      </c>
      <c r="F22" s="1099"/>
      <c r="G22" s="822"/>
      <c r="H22" s="1695"/>
      <c r="I22" s="1959">
        <v>302.40000000000003</v>
      </c>
      <c r="J22" s="1099"/>
      <c r="K22" s="822"/>
      <c r="L22" s="1695"/>
      <c r="M22" s="1912">
        <v>364</v>
      </c>
      <c r="N22" s="1099"/>
      <c r="O22" s="822"/>
      <c r="P22" s="1695"/>
      <c r="Q22" s="1912">
        <v>101.60000000000001</v>
      </c>
      <c r="S22" s="809"/>
    </row>
    <row r="23" spans="1:19" s="681" customFormat="1" ht="14.25">
      <c r="A23" s="684">
        <v>9</v>
      </c>
      <c r="B23" s="926"/>
      <c r="C23" s="827"/>
      <c r="D23" s="788"/>
      <c r="E23" s="1959">
        <v>513.6</v>
      </c>
      <c r="F23" s="1099"/>
      <c r="G23" s="822"/>
      <c r="H23" s="1695"/>
      <c r="I23" s="1959">
        <v>284.8</v>
      </c>
      <c r="J23" s="1099"/>
      <c r="K23" s="822"/>
      <c r="L23" s="1695"/>
      <c r="M23" s="1912">
        <v>380.8</v>
      </c>
      <c r="N23" s="1099"/>
      <c r="O23" s="822"/>
      <c r="P23" s="1695"/>
      <c r="Q23" s="1912">
        <v>116</v>
      </c>
      <c r="S23" s="809"/>
    </row>
    <row r="24" spans="1:19" s="681" customFormat="1" ht="14.25">
      <c r="A24" s="684">
        <v>10</v>
      </c>
      <c r="B24" s="926"/>
      <c r="C24" s="827"/>
      <c r="D24" s="788"/>
      <c r="E24" s="1959">
        <v>524.79999999999995</v>
      </c>
      <c r="F24" s="1099"/>
      <c r="G24" s="822"/>
      <c r="H24" s="1695"/>
      <c r="I24" s="1959">
        <v>280</v>
      </c>
      <c r="J24" s="1099"/>
      <c r="K24" s="822"/>
      <c r="L24" s="1695"/>
      <c r="M24" s="1912">
        <v>464</v>
      </c>
      <c r="N24" s="1099"/>
      <c r="O24" s="822"/>
      <c r="P24" s="1695"/>
      <c r="Q24" s="1912">
        <v>124</v>
      </c>
      <c r="S24" s="809"/>
    </row>
    <row r="25" spans="1:19" s="681" customFormat="1" ht="14.25">
      <c r="A25" s="684">
        <v>11</v>
      </c>
      <c r="B25" s="926"/>
      <c r="C25" s="827"/>
      <c r="D25" s="788"/>
      <c r="E25" s="1959">
        <v>345.6</v>
      </c>
      <c r="F25" s="1099"/>
      <c r="G25" s="822"/>
      <c r="H25" s="1695"/>
      <c r="I25" s="1959">
        <v>281.60000000000002</v>
      </c>
      <c r="J25" s="1099"/>
      <c r="K25" s="822"/>
      <c r="L25" s="1695"/>
      <c r="M25" s="1912">
        <v>198.4</v>
      </c>
      <c r="N25" s="1099"/>
      <c r="O25" s="822"/>
      <c r="P25" s="1695"/>
      <c r="Q25" s="1912">
        <v>138.4</v>
      </c>
      <c r="S25" s="809"/>
    </row>
    <row r="26" spans="1:19" s="681" customFormat="1" ht="14.25">
      <c r="A26" s="684">
        <v>12</v>
      </c>
      <c r="B26" s="926"/>
      <c r="C26" s="827"/>
      <c r="D26" s="788"/>
      <c r="E26" s="1959">
        <v>489.6</v>
      </c>
      <c r="F26" s="1099"/>
      <c r="G26" s="822"/>
      <c r="H26" s="1695"/>
      <c r="I26" s="1959">
        <v>290.40000000000003</v>
      </c>
      <c r="J26" s="1099"/>
      <c r="K26" s="822"/>
      <c r="L26" s="1695"/>
      <c r="M26" s="1912">
        <v>464.8</v>
      </c>
      <c r="N26" s="1099"/>
      <c r="O26" s="822"/>
      <c r="P26" s="1695"/>
      <c r="Q26" s="1912">
        <v>114.4</v>
      </c>
      <c r="S26" s="809"/>
    </row>
    <row r="27" spans="1:19" s="681" customFormat="1" ht="14.25">
      <c r="A27" s="684">
        <v>13</v>
      </c>
      <c r="B27" s="926"/>
      <c r="C27" s="827"/>
      <c r="D27" s="788"/>
      <c r="E27" s="1959">
        <v>428</v>
      </c>
      <c r="F27" s="1099"/>
      <c r="G27" s="822"/>
      <c r="H27" s="1695"/>
      <c r="I27" s="1959">
        <v>275.2</v>
      </c>
      <c r="J27" s="1099"/>
      <c r="K27" s="822"/>
      <c r="L27" s="1695"/>
      <c r="M27" s="1912">
        <v>326.40000000000003</v>
      </c>
      <c r="N27" s="1099"/>
      <c r="O27" s="822"/>
      <c r="P27" s="1695"/>
      <c r="Q27" s="1912">
        <v>131.19999999999999</v>
      </c>
      <c r="S27" s="809"/>
    </row>
    <row r="28" spans="1:19" s="681" customFormat="1" ht="14.25">
      <c r="A28" s="684">
        <v>14</v>
      </c>
      <c r="B28" s="926"/>
      <c r="C28" s="827"/>
      <c r="D28" s="788"/>
      <c r="E28" s="1959">
        <v>382.40000000000003</v>
      </c>
      <c r="F28" s="1099"/>
      <c r="G28" s="822"/>
      <c r="H28" s="1695"/>
      <c r="I28" s="1959">
        <v>264</v>
      </c>
      <c r="J28" s="1099"/>
      <c r="K28" s="822"/>
      <c r="L28" s="1695"/>
      <c r="M28" s="1912">
        <v>264</v>
      </c>
      <c r="N28" s="1099"/>
      <c r="O28" s="822"/>
      <c r="P28" s="1695"/>
      <c r="Q28" s="1912">
        <v>121.60000000000001</v>
      </c>
      <c r="S28" s="809"/>
    </row>
    <row r="29" spans="1:19" s="681" customFormat="1" ht="14.25">
      <c r="A29" s="684">
        <v>15</v>
      </c>
      <c r="B29" s="926"/>
      <c r="C29" s="827"/>
      <c r="D29" s="788"/>
      <c r="E29" s="1959">
        <v>432</v>
      </c>
      <c r="F29" s="1099"/>
      <c r="G29" s="822"/>
      <c r="H29" s="1695"/>
      <c r="I29" s="1959">
        <v>294.40000000000003</v>
      </c>
      <c r="J29" s="1099"/>
      <c r="K29" s="822"/>
      <c r="L29" s="1695"/>
      <c r="M29" s="1912">
        <v>404</v>
      </c>
      <c r="N29" s="1099"/>
      <c r="O29" s="822"/>
      <c r="P29" s="1695"/>
      <c r="Q29" s="1912">
        <v>124</v>
      </c>
      <c r="S29" s="809"/>
    </row>
    <row r="30" spans="1:19" s="681" customFormat="1" ht="14.25">
      <c r="A30" s="684">
        <v>16</v>
      </c>
      <c r="B30" s="926"/>
      <c r="C30" s="827"/>
      <c r="D30" s="788"/>
      <c r="E30" s="1959">
        <v>313.60000000000002</v>
      </c>
      <c r="F30" s="1099"/>
      <c r="G30" s="822"/>
      <c r="H30" s="1695"/>
      <c r="I30" s="1959">
        <v>294.40000000000003</v>
      </c>
      <c r="J30" s="1099"/>
      <c r="K30" s="822"/>
      <c r="L30" s="1695"/>
      <c r="M30" s="1912">
        <v>241.6</v>
      </c>
      <c r="N30" s="1099"/>
      <c r="O30" s="822"/>
      <c r="P30" s="1695"/>
      <c r="Q30" s="1912">
        <v>135.19999999999999</v>
      </c>
      <c r="S30" s="809"/>
    </row>
    <row r="31" spans="1:19" s="685" customFormat="1" ht="14.25">
      <c r="A31" s="684">
        <v>17</v>
      </c>
      <c r="B31" s="926"/>
      <c r="C31" s="827"/>
      <c r="D31" s="788"/>
      <c r="E31" s="1959">
        <v>335.2</v>
      </c>
      <c r="F31" s="1099"/>
      <c r="G31" s="822"/>
      <c r="H31" s="1695"/>
      <c r="I31" s="1959">
        <v>300.8</v>
      </c>
      <c r="J31" s="1099"/>
      <c r="K31" s="822"/>
      <c r="L31" s="1695"/>
      <c r="M31" s="1912">
        <v>236</v>
      </c>
      <c r="N31" s="1099"/>
      <c r="O31" s="822"/>
      <c r="P31" s="1695"/>
      <c r="Q31" s="1912">
        <v>106.4</v>
      </c>
      <c r="S31" s="809"/>
    </row>
    <row r="32" spans="1:19" s="685" customFormat="1" ht="14.25">
      <c r="A32" s="684">
        <v>18</v>
      </c>
      <c r="B32" s="926"/>
      <c r="C32" s="827"/>
      <c r="D32" s="788"/>
      <c r="E32" s="1959">
        <v>309.60000000000002</v>
      </c>
      <c r="F32" s="1099"/>
      <c r="G32" s="822"/>
      <c r="H32" s="1695"/>
      <c r="I32" s="1959">
        <v>356.8</v>
      </c>
      <c r="J32" s="1099"/>
      <c r="K32" s="822"/>
      <c r="L32" s="1695"/>
      <c r="M32" s="1912">
        <v>162.4</v>
      </c>
      <c r="N32" s="1099"/>
      <c r="O32" s="822"/>
      <c r="P32" s="1695"/>
      <c r="Q32" s="1912">
        <v>108</v>
      </c>
      <c r="S32" s="809"/>
    </row>
    <row r="33" spans="1:33" s="685" customFormat="1" ht="14.25">
      <c r="A33" s="684">
        <v>19</v>
      </c>
      <c r="B33" s="926"/>
      <c r="C33" s="827"/>
      <c r="D33" s="788"/>
      <c r="E33" s="1959">
        <v>368</v>
      </c>
      <c r="F33" s="1099"/>
      <c r="G33" s="822"/>
      <c r="H33" s="1695"/>
      <c r="I33" s="1959">
        <v>339.2</v>
      </c>
      <c r="J33" s="1099"/>
      <c r="K33" s="822"/>
      <c r="L33" s="1695"/>
      <c r="M33" s="1912">
        <v>239.20000000000002</v>
      </c>
      <c r="N33" s="1099"/>
      <c r="O33" s="822"/>
      <c r="P33" s="1695"/>
      <c r="Q33" s="1912">
        <v>97.600000000000009</v>
      </c>
      <c r="S33" s="809"/>
    </row>
    <row r="34" spans="1:33" s="685" customFormat="1" ht="14.25">
      <c r="A34" s="684">
        <v>20</v>
      </c>
      <c r="B34" s="926"/>
      <c r="C34" s="827"/>
      <c r="D34" s="788"/>
      <c r="E34" s="1959">
        <v>404.8</v>
      </c>
      <c r="F34" s="1099"/>
      <c r="G34" s="822"/>
      <c r="H34" s="1695"/>
      <c r="I34" s="1959">
        <v>333.6</v>
      </c>
      <c r="J34" s="1099"/>
      <c r="K34" s="822"/>
      <c r="L34" s="1695"/>
      <c r="M34" s="1912">
        <v>310.40000000000003</v>
      </c>
      <c r="N34" s="1099"/>
      <c r="O34" s="822"/>
      <c r="P34" s="1695"/>
      <c r="Q34" s="1912">
        <v>98.4</v>
      </c>
      <c r="S34" s="809"/>
    </row>
    <row r="35" spans="1:33" s="685" customFormat="1" ht="14.25">
      <c r="A35" s="684">
        <v>21</v>
      </c>
      <c r="B35" s="926"/>
      <c r="C35" s="827"/>
      <c r="D35" s="788"/>
      <c r="E35" s="1959">
        <v>280</v>
      </c>
      <c r="F35" s="1099"/>
      <c r="G35" s="822"/>
      <c r="H35" s="1695"/>
      <c r="I35" s="1959">
        <v>325.60000000000002</v>
      </c>
      <c r="J35" s="1099"/>
      <c r="K35" s="822"/>
      <c r="L35" s="1695"/>
      <c r="M35" s="1912">
        <v>99.2</v>
      </c>
      <c r="N35" s="1099"/>
      <c r="O35" s="822"/>
      <c r="P35" s="1695"/>
      <c r="Q35" s="1912">
        <v>97.600000000000009</v>
      </c>
      <c r="S35" s="809"/>
    </row>
    <row r="36" spans="1:33" s="685" customFormat="1" ht="14.25">
      <c r="A36" s="684">
        <v>22</v>
      </c>
      <c r="B36" s="926"/>
      <c r="C36" s="827"/>
      <c r="D36" s="788"/>
      <c r="E36" s="1959">
        <v>348</v>
      </c>
      <c r="F36" s="1099"/>
      <c r="G36" s="822"/>
      <c r="H36" s="1695"/>
      <c r="I36" s="1959">
        <v>315.2</v>
      </c>
      <c r="J36" s="1099"/>
      <c r="K36" s="822"/>
      <c r="L36" s="1695"/>
      <c r="M36" s="1912">
        <v>282.40000000000003</v>
      </c>
      <c r="N36" s="1099"/>
      <c r="O36" s="822"/>
      <c r="P36" s="1695"/>
      <c r="Q36" s="1912">
        <v>93.600000000000009</v>
      </c>
      <c r="S36" s="809"/>
    </row>
    <row r="37" spans="1:33" s="685" customFormat="1" ht="15" thickBot="1">
      <c r="A37" s="684">
        <v>23</v>
      </c>
      <c r="B37" s="926"/>
      <c r="C37" s="827"/>
      <c r="D37" s="1304"/>
      <c r="E37" s="1960">
        <v>311.2</v>
      </c>
      <c r="F37" s="1099"/>
      <c r="G37" s="822"/>
      <c r="H37" s="1695"/>
      <c r="I37" s="1960">
        <v>258.39999999999998</v>
      </c>
      <c r="J37" s="1099"/>
      <c r="K37" s="822"/>
      <c r="L37" s="1695"/>
      <c r="M37" s="1912">
        <v>270.39999999999998</v>
      </c>
      <c r="N37" s="1099"/>
      <c r="O37" s="822"/>
      <c r="P37" s="1695"/>
      <c r="Q37" s="1912">
        <v>88</v>
      </c>
      <c r="S37" s="809"/>
    </row>
    <row r="38" spans="1:33" s="685" customFormat="1" ht="15">
      <c r="A38" s="684" t="s">
        <v>19</v>
      </c>
      <c r="B38" s="788"/>
      <c r="C38" s="788"/>
      <c r="D38" s="788"/>
      <c r="E38" s="1697">
        <f>SUM(E14:E37)</f>
        <v>8207.2000000000007</v>
      </c>
      <c r="F38" s="1698"/>
      <c r="G38" s="1698"/>
      <c r="H38" s="1698"/>
      <c r="I38" s="1697">
        <f>SUM(I14:I37)</f>
        <v>6322.4000000000005</v>
      </c>
      <c r="J38" s="1698"/>
      <c r="K38" s="1698"/>
      <c r="L38" s="1698"/>
      <c r="M38" s="1697">
        <f>SUM(M14:M37)</f>
        <v>6157.5999999999985</v>
      </c>
      <c r="N38" s="1698"/>
      <c r="O38" s="1698"/>
      <c r="P38" s="1698"/>
      <c r="Q38" s="1697">
        <f>SUM(Q14:Q37)</f>
        <v>2469.6000000000004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0">
    <tabColor rgb="FF92D050"/>
  </sheetPr>
  <dimension ref="A1:AG46"/>
  <sheetViews>
    <sheetView zoomScale="85" zoomScaleNormal="85" workbookViewId="0">
      <selection activeCell="R66" sqref="R66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442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M2" s="677"/>
      <c r="N2" s="1509" t="s">
        <v>2</v>
      </c>
      <c r="O2" s="1252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589</v>
      </c>
      <c r="K3" s="3044" t="s">
        <v>588</v>
      </c>
      <c r="L3" s="3044"/>
      <c r="M3" s="3044"/>
      <c r="N3" s="3044"/>
      <c r="O3" s="3044"/>
      <c r="P3" s="3044"/>
      <c r="Q3" s="3044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>
        <v>100004</v>
      </c>
      <c r="B8" s="1270">
        <v>2136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443</v>
      </c>
      <c r="C10" s="2097"/>
      <c r="D10" s="2097"/>
      <c r="E10" s="2098"/>
      <c r="F10" s="3033" t="s">
        <v>503</v>
      </c>
      <c r="G10" s="2097"/>
      <c r="H10" s="2097"/>
      <c r="I10" s="2098"/>
      <c r="J10" s="3033" t="s">
        <v>443</v>
      </c>
      <c r="K10" s="2964"/>
      <c r="L10" s="2964"/>
      <c r="M10" s="2965"/>
      <c r="N10" s="3033" t="s">
        <v>503</v>
      </c>
      <c r="O10" s="2097"/>
      <c r="P10" s="2097"/>
      <c r="Q10" s="2098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/>
      <c r="F11" s="3033" t="s">
        <v>14</v>
      </c>
      <c r="G11" s="2097"/>
      <c r="H11" s="678"/>
      <c r="I11" s="679"/>
      <c r="J11" s="3033" t="s">
        <v>14</v>
      </c>
      <c r="K11" s="2097"/>
      <c r="L11" s="678"/>
      <c r="M11" s="679"/>
      <c r="N11" s="3033" t="s">
        <v>14</v>
      </c>
      <c r="O11" s="2097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6"/>
      <c r="C14" s="788"/>
      <c r="D14" s="788"/>
      <c r="E14" s="1958">
        <v>2.59</v>
      </c>
      <c r="F14" s="821"/>
      <c r="G14" s="788"/>
      <c r="H14" s="788"/>
      <c r="I14" s="1958">
        <v>307.2</v>
      </c>
      <c r="J14" s="926"/>
      <c r="K14" s="827"/>
      <c r="L14" s="788"/>
      <c r="M14" s="1305">
        <v>56.4</v>
      </c>
      <c r="N14" s="821"/>
      <c r="O14" s="788"/>
      <c r="P14" s="788"/>
      <c r="Q14" s="1305">
        <v>106.4</v>
      </c>
      <c r="S14" s="809"/>
    </row>
    <row r="15" spans="1:33" s="1321" customFormat="1" ht="14.25">
      <c r="A15" s="1314">
        <v>1</v>
      </c>
      <c r="B15" s="821"/>
      <c r="C15" s="1323"/>
      <c r="D15" s="822"/>
      <c r="E15" s="1959">
        <v>2.4950000000000001</v>
      </c>
      <c r="F15" s="1827"/>
      <c r="G15" s="822"/>
      <c r="H15" s="1838"/>
      <c r="I15" s="1959">
        <v>274.40000000000003</v>
      </c>
      <c r="J15" s="1827"/>
      <c r="K15" s="1839"/>
      <c r="L15" s="1838"/>
      <c r="M15" s="1917">
        <v>56</v>
      </c>
      <c r="N15" s="1827"/>
      <c r="O15" s="1839"/>
      <c r="P15" s="1838"/>
      <c r="Q15" s="1912">
        <v>101.60000000000001</v>
      </c>
      <c r="S15" s="1322"/>
    </row>
    <row r="16" spans="1:33" s="681" customFormat="1" ht="14.25">
      <c r="A16" s="684">
        <v>2</v>
      </c>
      <c r="B16" s="821"/>
      <c r="C16" s="822"/>
      <c r="D16" s="822"/>
      <c r="E16" s="1959">
        <v>2.6</v>
      </c>
      <c r="F16" s="1828"/>
      <c r="G16" s="822"/>
      <c r="H16" s="1840"/>
      <c r="I16" s="1959">
        <v>256.8</v>
      </c>
      <c r="J16" s="1828"/>
      <c r="K16" s="1841"/>
      <c r="L16" s="1840"/>
      <c r="M16" s="1917">
        <v>53.800000000000004</v>
      </c>
      <c r="N16" s="1828"/>
      <c r="O16" s="1841"/>
      <c r="P16" s="1840"/>
      <c r="Q16" s="1912">
        <v>94.4</v>
      </c>
      <c r="S16" s="809"/>
    </row>
    <row r="17" spans="1:19" s="681" customFormat="1" ht="14.25">
      <c r="A17" s="684">
        <v>3</v>
      </c>
      <c r="B17" s="821"/>
      <c r="C17" s="822"/>
      <c r="D17" s="822"/>
      <c r="E17" s="1959">
        <v>2.5649999999999999</v>
      </c>
      <c r="F17" s="1828"/>
      <c r="G17" s="822"/>
      <c r="H17" s="1840"/>
      <c r="I17" s="1959">
        <v>252</v>
      </c>
      <c r="J17" s="1828"/>
      <c r="K17" s="1841"/>
      <c r="L17" s="1840"/>
      <c r="M17" s="1917">
        <v>55.4</v>
      </c>
      <c r="N17" s="1828"/>
      <c r="O17" s="1841"/>
      <c r="P17" s="1840"/>
      <c r="Q17" s="1912">
        <v>100</v>
      </c>
      <c r="S17" s="809"/>
    </row>
    <row r="18" spans="1:19" s="681" customFormat="1" ht="14.25">
      <c r="A18" s="684">
        <v>4</v>
      </c>
      <c r="B18" s="821"/>
      <c r="C18" s="822"/>
      <c r="D18" s="822"/>
      <c r="E18" s="1959">
        <v>2.2650000000000001</v>
      </c>
      <c r="F18" s="1828"/>
      <c r="G18" s="822"/>
      <c r="H18" s="1840"/>
      <c r="I18" s="1959">
        <v>257.60000000000002</v>
      </c>
      <c r="J18" s="1828"/>
      <c r="K18" s="1841"/>
      <c r="L18" s="1840"/>
      <c r="M18" s="1917">
        <v>55.2</v>
      </c>
      <c r="N18" s="1828"/>
      <c r="O18" s="1841"/>
      <c r="P18" s="1840"/>
      <c r="Q18" s="1912">
        <v>104</v>
      </c>
      <c r="S18" s="809"/>
    </row>
    <row r="19" spans="1:19" s="681" customFormat="1" ht="14.25">
      <c r="A19" s="684">
        <v>5</v>
      </c>
      <c r="B19" s="821"/>
      <c r="C19" s="822"/>
      <c r="D19" s="822"/>
      <c r="E19" s="1959">
        <v>2.91</v>
      </c>
      <c r="F19" s="1828"/>
      <c r="G19" s="822"/>
      <c r="H19" s="1840"/>
      <c r="I19" s="1959">
        <v>304.8</v>
      </c>
      <c r="J19" s="1828"/>
      <c r="K19" s="1841"/>
      <c r="L19" s="1840"/>
      <c r="M19" s="1917">
        <v>56.2</v>
      </c>
      <c r="N19" s="1828"/>
      <c r="O19" s="1841"/>
      <c r="P19" s="1840"/>
      <c r="Q19" s="1912">
        <v>106.4</v>
      </c>
      <c r="S19" s="809"/>
    </row>
    <row r="20" spans="1:19" s="681" customFormat="1" ht="14.25">
      <c r="A20" s="684">
        <v>6</v>
      </c>
      <c r="B20" s="821"/>
      <c r="C20" s="822"/>
      <c r="D20" s="822"/>
      <c r="E20" s="1959">
        <v>3.625</v>
      </c>
      <c r="F20" s="1828"/>
      <c r="G20" s="822"/>
      <c r="H20" s="1840"/>
      <c r="I20" s="1959">
        <v>409.6</v>
      </c>
      <c r="J20" s="1828"/>
      <c r="K20" s="1841"/>
      <c r="L20" s="1840"/>
      <c r="M20" s="1917">
        <v>57.2</v>
      </c>
      <c r="N20" s="1828"/>
      <c r="O20" s="1841"/>
      <c r="P20" s="1840"/>
      <c r="Q20" s="1912">
        <v>112.8</v>
      </c>
      <c r="S20" s="809"/>
    </row>
    <row r="21" spans="1:19" s="681" customFormat="1" ht="14.25">
      <c r="A21" s="684">
        <v>7</v>
      </c>
      <c r="B21" s="821"/>
      <c r="C21" s="822"/>
      <c r="D21" s="822"/>
      <c r="E21" s="1959">
        <v>4.3549999999999995</v>
      </c>
      <c r="F21" s="1828"/>
      <c r="G21" s="822"/>
      <c r="H21" s="1840"/>
      <c r="I21" s="1959">
        <v>549.6</v>
      </c>
      <c r="J21" s="1828"/>
      <c r="K21" s="1841"/>
      <c r="L21" s="1840"/>
      <c r="M21" s="1917">
        <v>54.2</v>
      </c>
      <c r="N21" s="1828"/>
      <c r="O21" s="1841"/>
      <c r="P21" s="1840"/>
      <c r="Q21" s="1912">
        <v>112</v>
      </c>
      <c r="S21" s="809"/>
    </row>
    <row r="22" spans="1:19" s="681" customFormat="1" ht="14.25">
      <c r="A22" s="684">
        <v>8</v>
      </c>
      <c r="B22" s="821"/>
      <c r="C22" s="822"/>
      <c r="D22" s="822"/>
      <c r="E22" s="1959">
        <v>5.17</v>
      </c>
      <c r="F22" s="1828"/>
      <c r="G22" s="822"/>
      <c r="H22" s="1840"/>
      <c r="I22" s="1959">
        <v>625.6</v>
      </c>
      <c r="J22" s="1828"/>
      <c r="K22" s="1841"/>
      <c r="L22" s="1840"/>
      <c r="M22" s="1917">
        <v>202</v>
      </c>
      <c r="N22" s="1828"/>
      <c r="O22" s="1841"/>
      <c r="P22" s="1840"/>
      <c r="Q22" s="1912">
        <v>120</v>
      </c>
      <c r="S22" s="809"/>
    </row>
    <row r="23" spans="1:19" s="681" customFormat="1" ht="14.25">
      <c r="A23" s="684">
        <v>9</v>
      </c>
      <c r="B23" s="821"/>
      <c r="C23" s="822"/>
      <c r="D23" s="822"/>
      <c r="E23" s="1959">
        <v>5.51</v>
      </c>
      <c r="F23" s="1828"/>
      <c r="G23" s="822"/>
      <c r="H23" s="1840"/>
      <c r="I23" s="1959">
        <v>648.80000000000007</v>
      </c>
      <c r="J23" s="1828"/>
      <c r="K23" s="1841"/>
      <c r="L23" s="1840"/>
      <c r="M23" s="1917">
        <v>226.20000000000002</v>
      </c>
      <c r="N23" s="1828"/>
      <c r="O23" s="1841"/>
      <c r="P23" s="1840"/>
      <c r="Q23" s="1912">
        <v>139.20000000000002</v>
      </c>
      <c r="S23" s="809"/>
    </row>
    <row r="24" spans="1:19" s="681" customFormat="1" ht="14.25">
      <c r="A24" s="684">
        <v>10</v>
      </c>
      <c r="B24" s="821"/>
      <c r="C24" s="822"/>
      <c r="D24" s="822"/>
      <c r="E24" s="1959">
        <v>3.7199999999999998</v>
      </c>
      <c r="F24" s="1828"/>
      <c r="G24" s="822"/>
      <c r="H24" s="1840"/>
      <c r="I24" s="1959">
        <v>607.20000000000005</v>
      </c>
      <c r="J24" s="1828"/>
      <c r="K24" s="1841"/>
      <c r="L24" s="1840"/>
      <c r="M24" s="1917">
        <v>175.8</v>
      </c>
      <c r="N24" s="1828"/>
      <c r="O24" s="1841"/>
      <c r="P24" s="1840"/>
      <c r="Q24" s="1912">
        <v>154.4</v>
      </c>
      <c r="S24" s="809"/>
    </row>
    <row r="25" spans="1:19" s="681" customFormat="1" ht="14.25">
      <c r="A25" s="684">
        <v>11</v>
      </c>
      <c r="B25" s="821"/>
      <c r="C25" s="822"/>
      <c r="D25" s="822"/>
      <c r="E25" s="1959">
        <v>4.59</v>
      </c>
      <c r="F25" s="1828"/>
      <c r="G25" s="822"/>
      <c r="H25" s="1840"/>
      <c r="I25" s="1959">
        <v>597.6</v>
      </c>
      <c r="J25" s="1828"/>
      <c r="K25" s="1841"/>
      <c r="L25" s="1840"/>
      <c r="M25" s="1917">
        <v>223.8</v>
      </c>
      <c r="N25" s="1828"/>
      <c r="O25" s="1841"/>
      <c r="P25" s="1840"/>
      <c r="Q25" s="1912">
        <v>159.20000000000002</v>
      </c>
      <c r="S25" s="809"/>
    </row>
    <row r="26" spans="1:19" s="681" customFormat="1" ht="14.25">
      <c r="A26" s="684">
        <v>12</v>
      </c>
      <c r="B26" s="821"/>
      <c r="C26" s="822"/>
      <c r="D26" s="822"/>
      <c r="E26" s="1959">
        <v>4.46</v>
      </c>
      <c r="F26" s="1828"/>
      <c r="G26" s="822"/>
      <c r="H26" s="1840"/>
      <c r="I26" s="1959">
        <v>609.6</v>
      </c>
      <c r="J26" s="1828"/>
      <c r="K26" s="1841"/>
      <c r="L26" s="1840"/>
      <c r="M26" s="1917">
        <v>86</v>
      </c>
      <c r="N26" s="1828"/>
      <c r="O26" s="1841"/>
      <c r="P26" s="1840"/>
      <c r="Q26" s="1912">
        <v>169.6</v>
      </c>
      <c r="S26" s="809"/>
    </row>
    <row r="27" spans="1:19" s="681" customFormat="1" ht="14.25">
      <c r="A27" s="684">
        <v>13</v>
      </c>
      <c r="B27" s="821"/>
      <c r="C27" s="822"/>
      <c r="D27" s="822"/>
      <c r="E27" s="1959">
        <v>5.88</v>
      </c>
      <c r="F27" s="1828"/>
      <c r="G27" s="822"/>
      <c r="H27" s="1840"/>
      <c r="I27" s="1959">
        <v>581.6</v>
      </c>
      <c r="J27" s="1828"/>
      <c r="K27" s="1841"/>
      <c r="L27" s="1840"/>
      <c r="M27" s="1917">
        <v>250.6</v>
      </c>
      <c r="N27" s="1828"/>
      <c r="O27" s="1841"/>
      <c r="P27" s="1840"/>
      <c r="Q27" s="1912">
        <v>147.20000000000002</v>
      </c>
      <c r="S27" s="809"/>
    </row>
    <row r="28" spans="1:19" s="681" customFormat="1" ht="14.25">
      <c r="A28" s="684">
        <v>14</v>
      </c>
      <c r="B28" s="821"/>
      <c r="C28" s="822"/>
      <c r="D28" s="822"/>
      <c r="E28" s="1959">
        <v>4.6099999999999994</v>
      </c>
      <c r="F28" s="1828"/>
      <c r="G28" s="822"/>
      <c r="H28" s="1840"/>
      <c r="I28" s="1959">
        <v>558.4</v>
      </c>
      <c r="J28" s="1828"/>
      <c r="K28" s="1841"/>
      <c r="L28" s="1840"/>
      <c r="M28" s="1917">
        <v>223</v>
      </c>
      <c r="N28" s="1828"/>
      <c r="O28" s="1841"/>
      <c r="P28" s="1840"/>
      <c r="Q28" s="1912">
        <v>149.6</v>
      </c>
      <c r="S28" s="809"/>
    </row>
    <row r="29" spans="1:19" s="681" customFormat="1" ht="14.25">
      <c r="A29" s="684">
        <v>15</v>
      </c>
      <c r="B29" s="821"/>
      <c r="C29" s="822"/>
      <c r="D29" s="822"/>
      <c r="E29" s="1959">
        <v>5.4450000000000003</v>
      </c>
      <c r="F29" s="1828"/>
      <c r="G29" s="822"/>
      <c r="H29" s="1840"/>
      <c r="I29" s="1959">
        <v>522.4</v>
      </c>
      <c r="J29" s="1828"/>
      <c r="K29" s="1841"/>
      <c r="L29" s="1840"/>
      <c r="M29" s="1917">
        <v>199.20000000000002</v>
      </c>
      <c r="N29" s="1828"/>
      <c r="O29" s="1841"/>
      <c r="P29" s="1840"/>
      <c r="Q29" s="1912">
        <v>151.20000000000002</v>
      </c>
      <c r="S29" s="809"/>
    </row>
    <row r="30" spans="1:19" s="681" customFormat="1" ht="14.25">
      <c r="A30" s="684">
        <v>16</v>
      </c>
      <c r="B30" s="821"/>
      <c r="C30" s="822"/>
      <c r="D30" s="822"/>
      <c r="E30" s="1959">
        <v>5.27</v>
      </c>
      <c r="F30" s="1828"/>
      <c r="G30" s="822"/>
      <c r="H30" s="1840"/>
      <c r="I30" s="1959">
        <v>535.20000000000005</v>
      </c>
      <c r="J30" s="1828"/>
      <c r="K30" s="1841"/>
      <c r="L30" s="1840"/>
      <c r="M30" s="1917">
        <v>192.20000000000002</v>
      </c>
      <c r="N30" s="1828"/>
      <c r="O30" s="1841"/>
      <c r="P30" s="1840"/>
      <c r="Q30" s="1912">
        <v>147.20000000000002</v>
      </c>
      <c r="S30" s="809"/>
    </row>
    <row r="31" spans="1:19" s="685" customFormat="1" ht="14.25">
      <c r="A31" s="684">
        <v>17</v>
      </c>
      <c r="B31" s="821"/>
      <c r="C31" s="822"/>
      <c r="D31" s="822"/>
      <c r="E31" s="1959">
        <v>6.3849999999999998</v>
      </c>
      <c r="F31" s="1828"/>
      <c r="G31" s="822"/>
      <c r="H31" s="1840"/>
      <c r="I31" s="1959">
        <v>481.6</v>
      </c>
      <c r="J31" s="1828"/>
      <c r="K31" s="1841"/>
      <c r="L31" s="1840"/>
      <c r="M31" s="1917">
        <v>81.600000000000009</v>
      </c>
      <c r="N31" s="1828"/>
      <c r="O31" s="1841"/>
      <c r="P31" s="1840"/>
      <c r="Q31" s="1912">
        <v>112</v>
      </c>
      <c r="S31" s="809"/>
    </row>
    <row r="32" spans="1:19" s="685" customFormat="1" ht="14.25">
      <c r="A32" s="684">
        <v>18</v>
      </c>
      <c r="B32" s="821"/>
      <c r="C32" s="822"/>
      <c r="D32" s="822"/>
      <c r="E32" s="1959">
        <v>5.7450000000000001</v>
      </c>
      <c r="F32" s="1828"/>
      <c r="G32" s="822"/>
      <c r="H32" s="1840"/>
      <c r="I32" s="1959">
        <v>474.40000000000003</v>
      </c>
      <c r="J32" s="1828"/>
      <c r="K32" s="1841"/>
      <c r="L32" s="1840"/>
      <c r="M32" s="1917">
        <v>82</v>
      </c>
      <c r="N32" s="1828"/>
      <c r="O32" s="1841"/>
      <c r="P32" s="1840"/>
      <c r="Q32" s="1912">
        <v>112</v>
      </c>
      <c r="S32" s="809"/>
    </row>
    <row r="33" spans="1:33" s="685" customFormat="1" ht="14.25">
      <c r="A33" s="684">
        <v>19</v>
      </c>
      <c r="B33" s="821"/>
      <c r="C33" s="822"/>
      <c r="D33" s="822"/>
      <c r="E33" s="1959">
        <v>6.53</v>
      </c>
      <c r="F33" s="1828"/>
      <c r="G33" s="822"/>
      <c r="H33" s="1840"/>
      <c r="I33" s="1959">
        <v>479.2</v>
      </c>
      <c r="J33" s="1828"/>
      <c r="K33" s="1841"/>
      <c r="L33" s="1840"/>
      <c r="M33" s="1917">
        <v>82.8</v>
      </c>
      <c r="N33" s="1828"/>
      <c r="O33" s="1841"/>
      <c r="P33" s="1840"/>
      <c r="Q33" s="1912">
        <v>108.8</v>
      </c>
      <c r="S33" s="809"/>
    </row>
    <row r="34" spans="1:33" s="685" customFormat="1" ht="14.25">
      <c r="A34" s="684">
        <v>20</v>
      </c>
      <c r="B34" s="821"/>
      <c r="C34" s="822"/>
      <c r="D34" s="822"/>
      <c r="E34" s="1959">
        <v>4.32</v>
      </c>
      <c r="F34" s="1828"/>
      <c r="G34" s="822"/>
      <c r="H34" s="1840"/>
      <c r="I34" s="1959">
        <v>464</v>
      </c>
      <c r="J34" s="1828"/>
      <c r="K34" s="1841"/>
      <c r="L34" s="1840"/>
      <c r="M34" s="1917">
        <v>70.8</v>
      </c>
      <c r="N34" s="1828"/>
      <c r="O34" s="1841"/>
      <c r="P34" s="1840"/>
      <c r="Q34" s="1912">
        <v>116</v>
      </c>
      <c r="S34" s="809"/>
    </row>
    <row r="35" spans="1:33" s="685" customFormat="1" ht="14.25">
      <c r="A35" s="684">
        <v>21</v>
      </c>
      <c r="B35" s="821"/>
      <c r="C35" s="822"/>
      <c r="D35" s="822"/>
      <c r="E35" s="1959">
        <v>4.8599999999999994</v>
      </c>
      <c r="F35" s="1828"/>
      <c r="G35" s="822"/>
      <c r="H35" s="1840"/>
      <c r="I35" s="1959">
        <v>452</v>
      </c>
      <c r="J35" s="1828"/>
      <c r="K35" s="1841"/>
      <c r="L35" s="1840"/>
      <c r="M35" s="1917">
        <v>58.2</v>
      </c>
      <c r="N35" s="1828"/>
      <c r="O35" s="1841"/>
      <c r="P35" s="1840"/>
      <c r="Q35" s="1912">
        <v>124</v>
      </c>
      <c r="S35" s="809"/>
    </row>
    <row r="36" spans="1:33" s="685" customFormat="1" ht="14.25">
      <c r="A36" s="684">
        <v>22</v>
      </c>
      <c r="B36" s="821"/>
      <c r="C36" s="822"/>
      <c r="D36" s="822"/>
      <c r="E36" s="1959">
        <v>3.4649999999999999</v>
      </c>
      <c r="F36" s="1828"/>
      <c r="G36" s="822"/>
      <c r="H36" s="1840"/>
      <c r="I36" s="1959">
        <v>409.6</v>
      </c>
      <c r="J36" s="1828"/>
      <c r="K36" s="1841"/>
      <c r="L36" s="1840"/>
      <c r="M36" s="1917">
        <v>56</v>
      </c>
      <c r="N36" s="1828"/>
      <c r="O36" s="1841"/>
      <c r="P36" s="1840"/>
      <c r="Q36" s="1912">
        <v>118.4</v>
      </c>
      <c r="S36" s="809"/>
    </row>
    <row r="37" spans="1:33" s="685" customFormat="1" ht="15" thickBot="1">
      <c r="A37" s="684">
        <v>23</v>
      </c>
      <c r="B37" s="821"/>
      <c r="C37" s="822"/>
      <c r="D37" s="1695"/>
      <c r="E37" s="1960">
        <v>3.06</v>
      </c>
      <c r="F37" s="1828"/>
      <c r="G37" s="1841"/>
      <c r="H37" s="1840"/>
      <c r="I37" s="1960">
        <v>355.2</v>
      </c>
      <c r="J37" s="1828"/>
      <c r="K37" s="1841"/>
      <c r="L37" s="1840"/>
      <c r="M37" s="1917">
        <v>55.6</v>
      </c>
      <c r="N37" s="1828"/>
      <c r="O37" s="1841"/>
      <c r="P37" s="1840"/>
      <c r="Q37" s="1912">
        <v>115.2</v>
      </c>
      <c r="S37" s="809"/>
    </row>
    <row r="38" spans="1:33" s="685" customFormat="1" ht="15">
      <c r="A38" s="684" t="s">
        <v>19</v>
      </c>
      <c r="B38" s="788"/>
      <c r="C38" s="788"/>
      <c r="D38" s="788"/>
      <c r="E38" s="1850">
        <f>SUM(E14:E37)</f>
        <v>102.42500000000003</v>
      </c>
      <c r="F38" s="1698"/>
      <c r="G38" s="1698"/>
      <c r="H38" s="1698"/>
      <c r="I38" s="1697">
        <f>SUM(I14:I37)</f>
        <v>11014.400000000001</v>
      </c>
      <c r="J38" s="1698"/>
      <c r="K38" s="1698"/>
      <c r="L38" s="1698"/>
      <c r="M38" s="1697">
        <f>SUM(M14:M37)</f>
        <v>2710.2</v>
      </c>
      <c r="N38" s="1698"/>
      <c r="O38" s="1698"/>
      <c r="P38" s="1698"/>
      <c r="Q38" s="1697">
        <f>SUM(Q14:Q37)</f>
        <v>2981.6</v>
      </c>
    </row>
    <row r="39" spans="1:33" s="674" customFormat="1" ht="12.75" customHeight="1">
      <c r="A39" s="674" t="s">
        <v>20</v>
      </c>
      <c r="E39" s="1837"/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9">
    <mergeCell ref="B5:C5"/>
    <mergeCell ref="B1:F1"/>
    <mergeCell ref="K1:Q1"/>
    <mergeCell ref="B2:F2"/>
    <mergeCell ref="K3:Q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8">
    <tabColor rgb="FF92D050"/>
  </sheetPr>
  <dimension ref="A1:AG46"/>
  <sheetViews>
    <sheetView zoomScale="85" zoomScaleNormal="85" workbookViewId="0">
      <selection activeCell="AN63" sqref="AN63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439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M2" s="677"/>
      <c r="N2" s="1509" t="s">
        <v>2</v>
      </c>
      <c r="O2" s="1252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590</v>
      </c>
      <c r="K3" s="3044" t="s">
        <v>440</v>
      </c>
      <c r="L3" s="3044"/>
      <c r="M3" s="3044"/>
      <c r="N3" s="3044"/>
      <c r="O3" s="3044"/>
      <c r="P3" s="3044"/>
      <c r="Q3" s="3044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>
        <v>100003</v>
      </c>
      <c r="B8" s="1270"/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441</v>
      </c>
      <c r="C10" s="2097"/>
      <c r="D10" s="2097"/>
      <c r="E10" s="2098"/>
      <c r="F10" s="3033"/>
      <c r="G10" s="2097"/>
      <c r="H10" s="2097"/>
      <c r="I10" s="2098"/>
      <c r="J10" s="3033" t="s">
        <v>441</v>
      </c>
      <c r="K10" s="2964"/>
      <c r="L10" s="2964"/>
      <c r="M10" s="2965"/>
      <c r="N10" s="3033"/>
      <c r="O10" s="2964"/>
      <c r="P10" s="2964"/>
      <c r="Q10" s="2965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/>
      <c r="F11" s="3033" t="s">
        <v>14</v>
      </c>
      <c r="G11" s="2097"/>
      <c r="H11" s="678"/>
      <c r="I11" s="679"/>
      <c r="J11" s="3033" t="s">
        <v>14</v>
      </c>
      <c r="K11" s="2097"/>
      <c r="L11" s="678"/>
      <c r="M11" s="679"/>
      <c r="N11" s="3033" t="s">
        <v>14</v>
      </c>
      <c r="O11" s="2097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6"/>
      <c r="C14" s="788"/>
      <c r="D14" s="788"/>
      <c r="E14" s="1958">
        <v>2.8660000000000001</v>
      </c>
      <c r="F14" s="821"/>
      <c r="G14" s="788"/>
      <c r="H14" s="788"/>
      <c r="I14" s="1305"/>
      <c r="J14" s="926"/>
      <c r="K14" s="827"/>
      <c r="L14" s="788"/>
      <c r="M14" s="1305">
        <v>1.3360000000000001</v>
      </c>
      <c r="N14" s="821"/>
      <c r="O14" s="788"/>
      <c r="P14" s="788"/>
      <c r="Q14" s="1305"/>
      <c r="S14" s="809"/>
    </row>
    <row r="15" spans="1:33" s="1321" customFormat="1" ht="15">
      <c r="A15" s="1314">
        <v>1</v>
      </c>
      <c r="B15" s="926"/>
      <c r="C15" s="1316"/>
      <c r="D15" s="788"/>
      <c r="E15" s="1959">
        <v>2.41</v>
      </c>
      <c r="F15" s="1706"/>
      <c r="G15" s="788"/>
      <c r="H15" s="1709"/>
      <c r="I15" s="1718"/>
      <c r="J15" s="1716"/>
      <c r="K15" s="1713"/>
      <c r="L15" s="1709"/>
      <c r="M15" s="1917">
        <v>1.244</v>
      </c>
      <c r="N15" s="1318"/>
      <c r="O15" s="1319"/>
      <c r="P15" s="1317"/>
      <c r="Q15" s="1313"/>
      <c r="S15" s="1322"/>
    </row>
    <row r="16" spans="1:33" s="681" customFormat="1" ht="15">
      <c r="A16" s="684">
        <v>2</v>
      </c>
      <c r="B16" s="926"/>
      <c r="C16" s="827"/>
      <c r="D16" s="788"/>
      <c r="E16" s="1959">
        <v>1.8859999999999999</v>
      </c>
      <c r="F16" s="1710"/>
      <c r="G16" s="788"/>
      <c r="H16" s="1712"/>
      <c r="I16" s="1718"/>
      <c r="J16" s="1717"/>
      <c r="K16" s="1714"/>
      <c r="L16" s="1712"/>
      <c r="M16" s="1917">
        <v>1.3680000000000001</v>
      </c>
      <c r="N16" s="1099"/>
      <c r="O16" s="788"/>
      <c r="P16" s="1304"/>
      <c r="Q16" s="1313"/>
      <c r="S16" s="809"/>
    </row>
    <row r="17" spans="1:19" s="681" customFormat="1" ht="15">
      <c r="A17" s="684">
        <v>3</v>
      </c>
      <c r="B17" s="926"/>
      <c r="C17" s="827"/>
      <c r="D17" s="788"/>
      <c r="E17" s="1959">
        <v>1.57</v>
      </c>
      <c r="F17" s="1710"/>
      <c r="G17" s="788"/>
      <c r="H17" s="1712"/>
      <c r="I17" s="1718"/>
      <c r="J17" s="1717"/>
      <c r="K17" s="1714"/>
      <c r="L17" s="1712"/>
      <c r="M17" s="1917">
        <v>1.3340000000000001</v>
      </c>
      <c r="N17" s="1099"/>
      <c r="O17" s="788"/>
      <c r="P17" s="1304"/>
      <c r="Q17" s="1313"/>
      <c r="S17" s="809"/>
    </row>
    <row r="18" spans="1:19" s="681" customFormat="1" ht="15">
      <c r="A18" s="684">
        <v>4</v>
      </c>
      <c r="B18" s="926"/>
      <c r="C18" s="827"/>
      <c r="D18" s="788"/>
      <c r="E18" s="1959">
        <v>1.504</v>
      </c>
      <c r="F18" s="1710"/>
      <c r="G18" s="788"/>
      <c r="H18" s="1712"/>
      <c r="I18" s="1718"/>
      <c r="J18" s="1717"/>
      <c r="K18" s="1714"/>
      <c r="L18" s="1712"/>
      <c r="M18" s="1917">
        <v>1.27</v>
      </c>
      <c r="N18" s="1099"/>
      <c r="O18" s="788"/>
      <c r="P18" s="1304"/>
      <c r="Q18" s="1313"/>
      <c r="S18" s="809"/>
    </row>
    <row r="19" spans="1:19" s="681" customFormat="1" ht="15">
      <c r="A19" s="684">
        <v>5</v>
      </c>
      <c r="B19" s="926"/>
      <c r="C19" s="827"/>
      <c r="D19" s="788"/>
      <c r="E19" s="1959">
        <v>1.68</v>
      </c>
      <c r="F19" s="1710"/>
      <c r="G19" s="788"/>
      <c r="H19" s="1712"/>
      <c r="I19" s="1718"/>
      <c r="J19" s="1717"/>
      <c r="K19" s="1714"/>
      <c r="L19" s="1712"/>
      <c r="M19" s="1917">
        <v>1.264</v>
      </c>
      <c r="N19" s="1099"/>
      <c r="O19" s="788"/>
      <c r="P19" s="1304"/>
      <c r="Q19" s="1313"/>
      <c r="S19" s="809"/>
    </row>
    <row r="20" spans="1:19" s="681" customFormat="1" ht="15">
      <c r="A20" s="684">
        <v>6</v>
      </c>
      <c r="B20" s="926"/>
      <c r="C20" s="827"/>
      <c r="D20" s="788"/>
      <c r="E20" s="1959">
        <v>2.3319999999999999</v>
      </c>
      <c r="F20" s="1710"/>
      <c r="G20" s="788"/>
      <c r="H20" s="1712"/>
      <c r="I20" s="1718"/>
      <c r="J20" s="1717"/>
      <c r="K20" s="1714"/>
      <c r="L20" s="1712"/>
      <c r="M20" s="1917">
        <v>1.296</v>
      </c>
      <c r="N20" s="1099"/>
      <c r="O20" s="788"/>
      <c r="P20" s="1304"/>
      <c r="Q20" s="1313"/>
      <c r="S20" s="809"/>
    </row>
    <row r="21" spans="1:19" s="681" customFormat="1" ht="15">
      <c r="A21" s="684">
        <v>7</v>
      </c>
      <c r="B21" s="926"/>
      <c r="C21" s="827"/>
      <c r="D21" s="788"/>
      <c r="E21" s="1959">
        <v>3.37</v>
      </c>
      <c r="F21" s="1710"/>
      <c r="G21" s="788"/>
      <c r="H21" s="1712"/>
      <c r="I21" s="1718"/>
      <c r="J21" s="1717"/>
      <c r="K21" s="1714"/>
      <c r="L21" s="1712"/>
      <c r="M21" s="1917">
        <v>1.274</v>
      </c>
      <c r="N21" s="1099"/>
      <c r="O21" s="788"/>
      <c r="P21" s="1304"/>
      <c r="Q21" s="1313"/>
      <c r="S21" s="809"/>
    </row>
    <row r="22" spans="1:19" s="681" customFormat="1" ht="15">
      <c r="A22" s="684">
        <v>8</v>
      </c>
      <c r="B22" s="926"/>
      <c r="C22" s="827"/>
      <c r="D22" s="788"/>
      <c r="E22" s="1959">
        <v>3.1280000000000001</v>
      </c>
      <c r="F22" s="1710"/>
      <c r="G22" s="788"/>
      <c r="H22" s="1712"/>
      <c r="I22" s="1718"/>
      <c r="J22" s="1717"/>
      <c r="K22" s="1714"/>
      <c r="L22" s="1712"/>
      <c r="M22" s="1917">
        <v>1.256</v>
      </c>
      <c r="N22" s="1099"/>
      <c r="O22" s="788"/>
      <c r="P22" s="1304"/>
      <c r="Q22" s="1313"/>
      <c r="S22" s="809"/>
    </row>
    <row r="23" spans="1:19" s="681" customFormat="1" ht="15">
      <c r="A23" s="684">
        <v>9</v>
      </c>
      <c r="B23" s="926"/>
      <c r="C23" s="827"/>
      <c r="D23" s="788"/>
      <c r="E23" s="1959">
        <v>3.5720000000000001</v>
      </c>
      <c r="F23" s="1710"/>
      <c r="G23" s="788"/>
      <c r="H23" s="1712"/>
      <c r="I23" s="1718"/>
      <c r="J23" s="1717"/>
      <c r="K23" s="1714"/>
      <c r="L23" s="1712"/>
      <c r="M23" s="1917">
        <v>1.204</v>
      </c>
      <c r="N23" s="1099"/>
      <c r="O23" s="788"/>
      <c r="P23" s="1304"/>
      <c r="Q23" s="1313"/>
      <c r="S23" s="809"/>
    </row>
    <row r="24" spans="1:19" s="681" customFormat="1" ht="15">
      <c r="A24" s="684">
        <v>10</v>
      </c>
      <c r="B24" s="926"/>
      <c r="C24" s="827"/>
      <c r="D24" s="788"/>
      <c r="E24" s="1959">
        <v>3.99</v>
      </c>
      <c r="F24" s="1710"/>
      <c r="G24" s="788"/>
      <c r="H24" s="1712"/>
      <c r="I24" s="1718"/>
      <c r="J24" s="1717"/>
      <c r="K24" s="1714"/>
      <c r="L24" s="1712"/>
      <c r="M24" s="1917">
        <v>1.274</v>
      </c>
      <c r="N24" s="1099"/>
      <c r="O24" s="788"/>
      <c r="P24" s="1304"/>
      <c r="Q24" s="1313"/>
      <c r="S24" s="809"/>
    </row>
    <row r="25" spans="1:19" s="681" customFormat="1" ht="15">
      <c r="A25" s="684">
        <v>11</v>
      </c>
      <c r="B25" s="926"/>
      <c r="C25" s="827"/>
      <c r="D25" s="788"/>
      <c r="E25" s="1959">
        <v>3.2320000000000002</v>
      </c>
      <c r="F25" s="1710"/>
      <c r="G25" s="788"/>
      <c r="H25" s="1712"/>
      <c r="I25" s="1718"/>
      <c r="J25" s="1717"/>
      <c r="K25" s="1714"/>
      <c r="L25" s="1712"/>
      <c r="M25" s="1917">
        <v>1.6080000000000001</v>
      </c>
      <c r="N25" s="1099"/>
      <c r="O25" s="788"/>
      <c r="P25" s="1304"/>
      <c r="Q25" s="1313"/>
      <c r="S25" s="809"/>
    </row>
    <row r="26" spans="1:19" s="681" customFormat="1" ht="15">
      <c r="A26" s="684">
        <v>12</v>
      </c>
      <c r="B26" s="926"/>
      <c r="C26" s="827"/>
      <c r="D26" s="788"/>
      <c r="E26" s="1959">
        <v>3.3940000000000001</v>
      </c>
      <c r="F26" s="1710"/>
      <c r="G26" s="788"/>
      <c r="H26" s="1712"/>
      <c r="I26" s="1718"/>
      <c r="J26" s="1717"/>
      <c r="K26" s="1714"/>
      <c r="L26" s="1712"/>
      <c r="M26" s="1917">
        <v>1.3979999999999999</v>
      </c>
      <c r="N26" s="1099"/>
      <c r="O26" s="788"/>
      <c r="P26" s="1304"/>
      <c r="Q26" s="1313"/>
      <c r="S26" s="809"/>
    </row>
    <row r="27" spans="1:19" s="681" customFormat="1" ht="15">
      <c r="A27" s="684">
        <v>13</v>
      </c>
      <c r="B27" s="926"/>
      <c r="C27" s="827"/>
      <c r="D27" s="788"/>
      <c r="E27" s="1959">
        <v>3.762</v>
      </c>
      <c r="F27" s="1710"/>
      <c r="G27" s="788"/>
      <c r="H27" s="1712"/>
      <c r="I27" s="1718"/>
      <c r="J27" s="1717"/>
      <c r="K27" s="1714"/>
      <c r="L27" s="1712"/>
      <c r="M27" s="1917">
        <v>1.42</v>
      </c>
      <c r="N27" s="1099"/>
      <c r="O27" s="788"/>
      <c r="P27" s="1304"/>
      <c r="Q27" s="1313"/>
      <c r="S27" s="809"/>
    </row>
    <row r="28" spans="1:19" s="681" customFormat="1" ht="15">
      <c r="A28" s="684">
        <v>14</v>
      </c>
      <c r="B28" s="926"/>
      <c r="C28" s="827"/>
      <c r="D28" s="788"/>
      <c r="E28" s="1959">
        <v>3.7440000000000002</v>
      </c>
      <c r="F28" s="1710"/>
      <c r="G28" s="788"/>
      <c r="H28" s="1712"/>
      <c r="I28" s="1718"/>
      <c r="J28" s="1717"/>
      <c r="K28" s="1714"/>
      <c r="L28" s="1712"/>
      <c r="M28" s="1917">
        <v>1.3080000000000001</v>
      </c>
      <c r="N28" s="1099"/>
      <c r="O28" s="788"/>
      <c r="P28" s="1304"/>
      <c r="Q28" s="1313"/>
      <c r="S28" s="809"/>
    </row>
    <row r="29" spans="1:19" s="681" customFormat="1" ht="15">
      <c r="A29" s="684">
        <v>15</v>
      </c>
      <c r="B29" s="926"/>
      <c r="C29" s="827"/>
      <c r="D29" s="788"/>
      <c r="E29" s="1959">
        <v>3.452</v>
      </c>
      <c r="F29" s="1710"/>
      <c r="G29" s="788"/>
      <c r="H29" s="1712"/>
      <c r="I29" s="1718"/>
      <c r="J29" s="1717"/>
      <c r="K29" s="1714"/>
      <c r="L29" s="1712"/>
      <c r="M29" s="1917">
        <v>1.276</v>
      </c>
      <c r="N29" s="1099"/>
      <c r="O29" s="788"/>
      <c r="P29" s="1304"/>
      <c r="Q29" s="1313"/>
      <c r="S29" s="809"/>
    </row>
    <row r="30" spans="1:19" s="681" customFormat="1" ht="15">
      <c r="A30" s="684">
        <v>16</v>
      </c>
      <c r="B30" s="926"/>
      <c r="C30" s="827"/>
      <c r="D30" s="788"/>
      <c r="E30" s="1959">
        <v>2.9140000000000001</v>
      </c>
      <c r="F30" s="1710"/>
      <c r="G30" s="788"/>
      <c r="H30" s="1712"/>
      <c r="I30" s="1718"/>
      <c r="J30" s="1717"/>
      <c r="K30" s="1714"/>
      <c r="L30" s="1712"/>
      <c r="M30" s="1917">
        <v>1.3740000000000001</v>
      </c>
      <c r="N30" s="1099"/>
      <c r="O30" s="788"/>
      <c r="P30" s="1304"/>
      <c r="Q30" s="1313"/>
      <c r="S30" s="809"/>
    </row>
    <row r="31" spans="1:19" s="685" customFormat="1" ht="15">
      <c r="A31" s="684">
        <v>17</v>
      </c>
      <c r="B31" s="926"/>
      <c r="C31" s="827"/>
      <c r="D31" s="788"/>
      <c r="E31" s="1959">
        <v>3.44</v>
      </c>
      <c r="F31" s="1710"/>
      <c r="G31" s="788"/>
      <c r="H31" s="1712"/>
      <c r="I31" s="1718"/>
      <c r="J31" s="1717"/>
      <c r="K31" s="1714"/>
      <c r="L31" s="1712"/>
      <c r="M31" s="1917">
        <v>1.3959999999999999</v>
      </c>
      <c r="N31" s="1099"/>
      <c r="O31" s="788"/>
      <c r="P31" s="1304"/>
      <c r="Q31" s="1313"/>
      <c r="S31" s="809"/>
    </row>
    <row r="32" spans="1:19" s="685" customFormat="1" ht="15">
      <c r="A32" s="684">
        <v>18</v>
      </c>
      <c r="B32" s="926"/>
      <c r="C32" s="827"/>
      <c r="D32" s="788"/>
      <c r="E32" s="1959">
        <v>2.4279999999999999</v>
      </c>
      <c r="F32" s="1710"/>
      <c r="G32" s="788"/>
      <c r="H32" s="1712"/>
      <c r="I32" s="1718"/>
      <c r="J32" s="1717"/>
      <c r="K32" s="1714"/>
      <c r="L32" s="1712"/>
      <c r="M32" s="1917">
        <v>1.256</v>
      </c>
      <c r="N32" s="1099"/>
      <c r="O32" s="788"/>
      <c r="P32" s="1304"/>
      <c r="Q32" s="1313"/>
      <c r="S32" s="809"/>
    </row>
    <row r="33" spans="1:33" s="685" customFormat="1" ht="15">
      <c r="A33" s="684">
        <v>19</v>
      </c>
      <c r="B33" s="926"/>
      <c r="C33" s="827"/>
      <c r="D33" s="788"/>
      <c r="E33" s="1959">
        <v>4.2460000000000004</v>
      </c>
      <c r="F33" s="1710"/>
      <c r="G33" s="788"/>
      <c r="H33" s="1712"/>
      <c r="I33" s="1718"/>
      <c r="J33" s="1717"/>
      <c r="K33" s="1714"/>
      <c r="L33" s="1712"/>
      <c r="M33" s="1917">
        <v>1.3120000000000001</v>
      </c>
      <c r="N33" s="1099"/>
      <c r="O33" s="788"/>
      <c r="P33" s="1304"/>
      <c r="Q33" s="1313"/>
      <c r="S33" s="809"/>
    </row>
    <row r="34" spans="1:33" s="685" customFormat="1" ht="15">
      <c r="A34" s="684">
        <v>20</v>
      </c>
      <c r="B34" s="926"/>
      <c r="C34" s="827"/>
      <c r="D34" s="788"/>
      <c r="E34" s="1959">
        <v>3.4</v>
      </c>
      <c r="F34" s="1710"/>
      <c r="G34" s="788"/>
      <c r="H34" s="1712"/>
      <c r="I34" s="1718"/>
      <c r="J34" s="1717"/>
      <c r="K34" s="1714"/>
      <c r="L34" s="1712"/>
      <c r="M34" s="1917">
        <v>1.3420000000000001</v>
      </c>
      <c r="N34" s="1099"/>
      <c r="O34" s="788"/>
      <c r="P34" s="1304"/>
      <c r="Q34" s="1313"/>
      <c r="S34" s="809"/>
    </row>
    <row r="35" spans="1:33" s="685" customFormat="1" ht="15">
      <c r="A35" s="684">
        <v>21</v>
      </c>
      <c r="B35" s="926"/>
      <c r="C35" s="827"/>
      <c r="D35" s="788"/>
      <c r="E35" s="1959">
        <v>2.6459999999999999</v>
      </c>
      <c r="F35" s="1710"/>
      <c r="G35" s="788"/>
      <c r="H35" s="1712"/>
      <c r="I35" s="1718"/>
      <c r="J35" s="1717"/>
      <c r="K35" s="1714"/>
      <c r="L35" s="1712"/>
      <c r="M35" s="1917">
        <v>1.282</v>
      </c>
      <c r="N35" s="1099"/>
      <c r="O35" s="788"/>
      <c r="P35" s="1304"/>
      <c r="Q35" s="1313"/>
      <c r="S35" s="809"/>
    </row>
    <row r="36" spans="1:33" s="685" customFormat="1" ht="15">
      <c r="A36" s="684">
        <v>22</v>
      </c>
      <c r="B36" s="926"/>
      <c r="C36" s="827"/>
      <c r="D36" s="788"/>
      <c r="E36" s="1959">
        <v>3.1280000000000001</v>
      </c>
      <c r="F36" s="1710"/>
      <c r="G36" s="788"/>
      <c r="H36" s="1712"/>
      <c r="I36" s="1718"/>
      <c r="J36" s="1717"/>
      <c r="K36" s="1714"/>
      <c r="L36" s="1712"/>
      <c r="M36" s="1917">
        <v>1.3420000000000001</v>
      </c>
      <c r="N36" s="1099"/>
      <c r="O36" s="788"/>
      <c r="P36" s="1304"/>
      <c r="Q36" s="1313"/>
      <c r="S36" s="809"/>
    </row>
    <row r="37" spans="1:33" s="685" customFormat="1" ht="15.75" thickBot="1">
      <c r="A37" s="684">
        <v>23</v>
      </c>
      <c r="B37" s="926"/>
      <c r="C37" s="827"/>
      <c r="D37" s="1304"/>
      <c r="E37" s="1960">
        <v>3.008</v>
      </c>
      <c r="F37" s="1710"/>
      <c r="G37" s="1698"/>
      <c r="H37" s="1712"/>
      <c r="I37" s="1718"/>
      <c r="J37" s="1717"/>
      <c r="K37" s="1714"/>
      <c r="L37" s="1712"/>
      <c r="M37" s="1917">
        <v>1.228</v>
      </c>
      <c r="N37" s="1099"/>
      <c r="O37" s="788"/>
      <c r="P37" s="1304"/>
      <c r="Q37" s="1313"/>
      <c r="S37" s="809"/>
    </row>
    <row r="38" spans="1:33" s="685" customFormat="1" ht="15">
      <c r="A38" s="684" t="s">
        <v>19</v>
      </c>
      <c r="B38" s="788"/>
      <c r="C38" s="788"/>
      <c r="D38" s="788"/>
      <c r="E38" s="1697">
        <f>SUM(E14:E37)</f>
        <v>71.10199999999999</v>
      </c>
      <c r="F38" s="1698"/>
      <c r="G38" s="1698"/>
      <c r="H38" s="1698"/>
      <c r="I38" s="1697">
        <f>SUM(I14:I37)</f>
        <v>0</v>
      </c>
      <c r="J38" s="1698"/>
      <c r="K38" s="1698"/>
      <c r="L38" s="1698"/>
      <c r="M38" s="1697">
        <f>SUM(M14:M37)</f>
        <v>31.661999999999999</v>
      </c>
      <c r="N38" s="788"/>
      <c r="O38" s="788"/>
      <c r="P38" s="788"/>
      <c r="Q38" s="1306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6" spans="1:33">
      <c r="I46" s="823"/>
    </row>
  </sheetData>
  <mergeCells count="19">
    <mergeCell ref="B1:F1"/>
    <mergeCell ref="K1:Q1"/>
    <mergeCell ref="B2:F2"/>
    <mergeCell ref="B4:C4"/>
    <mergeCell ref="B5:C5"/>
    <mergeCell ref="F11:G11"/>
    <mergeCell ref="J11:K11"/>
    <mergeCell ref="N11:O11"/>
    <mergeCell ref="K3:Q3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9">
    <tabColor rgb="FF92D050"/>
  </sheetPr>
  <dimension ref="A1:AG46"/>
  <sheetViews>
    <sheetView zoomScale="85" zoomScaleNormal="85" workbookViewId="0">
      <selection activeCell="U26" sqref="U26"/>
    </sheetView>
  </sheetViews>
  <sheetFormatPr defaultColWidth="9.140625" defaultRowHeight="12.75"/>
  <cols>
    <col min="1" max="1" width="5.42578125" style="686" customWidth="1"/>
    <col min="2" max="3" width="11.28515625" style="686" customWidth="1"/>
    <col min="4" max="4" width="11.28515625" style="686" hidden="1" customWidth="1"/>
    <col min="5" max="7" width="11.28515625" style="686" customWidth="1"/>
    <col min="8" max="8" width="11.28515625" style="686" hidden="1" customWidth="1"/>
    <col min="9" max="11" width="11.28515625" style="686" customWidth="1"/>
    <col min="12" max="12" width="11.28515625" style="686" hidden="1" customWidth="1"/>
    <col min="13" max="15" width="11.28515625" style="686" customWidth="1"/>
    <col min="16" max="16" width="11.28515625" style="686" hidden="1" customWidth="1"/>
    <col min="17" max="17" width="11.28515625" style="686" customWidth="1"/>
    <col min="18" max="16384" width="9.140625" style="686"/>
  </cols>
  <sheetData>
    <row r="1" spans="1:33" s="674" customFormat="1" ht="18.75" customHeight="1">
      <c r="B1" s="3035" t="s">
        <v>405</v>
      </c>
      <c r="C1" s="2083"/>
      <c r="D1" s="2083"/>
      <c r="E1" s="2083"/>
      <c r="F1" s="2083"/>
      <c r="J1" s="799" t="s">
        <v>171</v>
      </c>
      <c r="K1" s="3034" t="s">
        <v>444</v>
      </c>
      <c r="L1" s="3041"/>
      <c r="M1" s="3041"/>
      <c r="N1" s="3041"/>
      <c r="O1" s="3041"/>
      <c r="P1" s="3041"/>
      <c r="Q1" s="3041"/>
      <c r="R1" s="884"/>
      <c r="S1" s="929"/>
      <c r="T1" s="929"/>
      <c r="U1" s="929"/>
      <c r="V1" s="929"/>
      <c r="W1" s="929"/>
      <c r="X1" s="929"/>
      <c r="Y1" s="929"/>
      <c r="Z1" s="929"/>
      <c r="AA1" s="929"/>
      <c r="AB1" s="929"/>
      <c r="AC1" s="929"/>
      <c r="AD1" s="929"/>
      <c r="AE1" s="929"/>
      <c r="AF1" s="929"/>
      <c r="AG1" s="929"/>
    </row>
    <row r="2" spans="1:33" s="674" customFormat="1" ht="10.5" customHeight="1">
      <c r="B2" s="3036" t="s">
        <v>1</v>
      </c>
      <c r="C2" s="2090"/>
      <c r="D2" s="2090"/>
      <c r="E2" s="2090"/>
      <c r="F2" s="2090"/>
      <c r="M2" s="677"/>
      <c r="N2" s="1509" t="s">
        <v>2</v>
      </c>
      <c r="O2" s="1252"/>
      <c r="P2" s="675"/>
      <c r="Q2" s="675"/>
      <c r="R2" s="929"/>
      <c r="S2" s="929"/>
      <c r="T2" s="929"/>
      <c r="U2" s="929"/>
      <c r="V2" s="929"/>
      <c r="W2" s="929"/>
      <c r="X2" s="929"/>
      <c r="Y2" s="929"/>
      <c r="Z2" s="929"/>
      <c r="AA2" s="929"/>
      <c r="AB2" s="929"/>
      <c r="AC2" s="929"/>
      <c r="AD2" s="929"/>
      <c r="AE2" s="929"/>
      <c r="AF2" s="929"/>
      <c r="AG2" s="929"/>
    </row>
    <row r="3" spans="1:33" s="674" customFormat="1" ht="13.5" customHeight="1">
      <c r="B3" s="676" t="s">
        <v>590</v>
      </c>
      <c r="M3" s="3044" t="s">
        <v>445</v>
      </c>
      <c r="N3" s="3044"/>
      <c r="O3" s="3044"/>
      <c r="R3" s="929"/>
      <c r="S3" s="929"/>
      <c r="T3" s="929"/>
      <c r="U3" s="929"/>
      <c r="V3" s="929"/>
      <c r="W3" s="929"/>
      <c r="X3" s="929"/>
      <c r="Y3" s="929"/>
      <c r="Z3" s="929"/>
      <c r="AA3" s="929"/>
      <c r="AB3" s="929"/>
      <c r="AC3" s="929"/>
      <c r="AD3" s="929"/>
      <c r="AE3" s="929"/>
      <c r="AF3" s="929"/>
      <c r="AG3" s="929"/>
    </row>
    <row r="4" spans="1:33" s="674" customFormat="1" ht="15" customHeight="1">
      <c r="B4" s="3038" t="s">
        <v>4</v>
      </c>
      <c r="C4" s="2083"/>
      <c r="D4" s="677"/>
      <c r="E4" s="929"/>
      <c r="F4" s="929"/>
      <c r="G4" s="929"/>
      <c r="H4" s="929"/>
      <c r="I4" s="883" t="s">
        <v>5</v>
      </c>
      <c r="J4" s="675"/>
      <c r="K4" s="675"/>
      <c r="L4" s="675"/>
      <c r="O4" s="676"/>
      <c r="R4" s="929"/>
      <c r="S4" s="929"/>
      <c r="T4" s="929"/>
      <c r="U4" s="929"/>
      <c r="V4" s="929"/>
      <c r="W4" s="929"/>
      <c r="X4" s="929"/>
      <c r="Y4" s="929"/>
      <c r="Z4" s="929"/>
      <c r="AA4" s="929"/>
      <c r="AB4" s="929"/>
      <c r="AC4" s="929"/>
      <c r="AD4" s="929"/>
      <c r="AE4" s="929"/>
      <c r="AF4" s="929"/>
      <c r="AG4" s="929"/>
    </row>
    <row r="5" spans="1:33" s="674" customFormat="1" ht="9.75" customHeight="1">
      <c r="B5" s="3037" t="s">
        <v>7</v>
      </c>
      <c r="C5" s="2081"/>
      <c r="D5" s="675"/>
      <c r="E5" s="675"/>
      <c r="R5" s="929"/>
      <c r="S5" s="929"/>
      <c r="T5" s="929"/>
      <c r="U5" s="929"/>
      <c r="V5" s="929"/>
      <c r="W5" s="929"/>
      <c r="X5" s="929"/>
      <c r="Y5" s="929"/>
      <c r="Z5" s="929"/>
      <c r="AA5" s="929"/>
      <c r="AB5" s="929"/>
      <c r="AC5" s="929"/>
      <c r="AD5" s="929"/>
      <c r="AE5" s="929"/>
      <c r="AF5" s="929"/>
      <c r="AG5" s="929"/>
    </row>
    <row r="6" spans="1:33" s="674" customFormat="1" ht="12" customHeight="1">
      <c r="A6" s="3031" t="s">
        <v>8</v>
      </c>
      <c r="B6" s="2090"/>
      <c r="C6" s="2090"/>
      <c r="D6" s="2090"/>
      <c r="E6" s="2090"/>
      <c r="F6" s="2090"/>
      <c r="G6" s="2090"/>
      <c r="H6" s="2090"/>
      <c r="I6" s="2090"/>
      <c r="J6" s="2090"/>
      <c r="K6" s="2090"/>
      <c r="L6" s="2090"/>
      <c r="M6" s="2090"/>
      <c r="N6" s="2090"/>
      <c r="O6" s="2090"/>
      <c r="P6" s="2090"/>
      <c r="Q6" s="2090"/>
      <c r="R6" s="929"/>
      <c r="S6" s="929"/>
      <c r="T6" s="929"/>
      <c r="U6" s="929"/>
      <c r="V6" s="929"/>
      <c r="W6" s="929"/>
      <c r="X6" s="929"/>
      <c r="Y6" s="929"/>
      <c r="Z6" s="929"/>
      <c r="AA6" s="929"/>
      <c r="AB6" s="929"/>
      <c r="AC6" s="929"/>
      <c r="AD6" s="929"/>
      <c r="AE6" s="929"/>
      <c r="AF6" s="929"/>
      <c r="AG6" s="929"/>
    </row>
    <row r="7" spans="1:33" s="674" customFormat="1" ht="15.75">
      <c r="A7" s="3032" t="s">
        <v>677</v>
      </c>
      <c r="B7" s="2090"/>
      <c r="C7" s="2090"/>
      <c r="D7" s="2090"/>
      <c r="E7" s="2090"/>
      <c r="F7" s="2090"/>
      <c r="G7" s="2090"/>
      <c r="H7" s="2090"/>
      <c r="I7" s="2090"/>
      <c r="J7" s="2090"/>
      <c r="K7" s="2090"/>
      <c r="L7" s="2090"/>
      <c r="M7" s="2090"/>
      <c r="N7" s="2090"/>
      <c r="O7" s="2090"/>
      <c r="P7" s="2090"/>
      <c r="Q7" s="2090"/>
      <c r="R7" s="929"/>
      <c r="S7" s="929"/>
      <c r="T7" s="929"/>
      <c r="U7" s="929"/>
      <c r="V7" s="929"/>
      <c r="W7" s="929"/>
      <c r="X7" s="929"/>
      <c r="Y7" s="929"/>
      <c r="Z7" s="929"/>
      <c r="AA7" s="929"/>
      <c r="AB7" s="929"/>
      <c r="AC7" s="929"/>
      <c r="AD7" s="929"/>
      <c r="AE7" s="929"/>
      <c r="AF7" s="929"/>
      <c r="AG7" s="929"/>
    </row>
    <row r="8" spans="1:33" s="674" customFormat="1" ht="9" customHeight="1">
      <c r="A8" s="1268">
        <v>100001</v>
      </c>
      <c r="B8" s="1270">
        <v>100002</v>
      </c>
      <c r="R8" s="929"/>
      <c r="S8" s="929"/>
      <c r="T8" s="929"/>
      <c r="U8" s="929"/>
      <c r="V8" s="929"/>
      <c r="W8" s="929"/>
      <c r="X8" s="929"/>
      <c r="Y8" s="929"/>
      <c r="Z8" s="929"/>
      <c r="AA8" s="929"/>
      <c r="AB8" s="929"/>
      <c r="AC8" s="929"/>
      <c r="AD8" s="929"/>
      <c r="AE8" s="929"/>
      <c r="AF8" s="929"/>
      <c r="AG8" s="929"/>
    </row>
    <row r="9" spans="1:33" s="674" customFormat="1">
      <c r="A9" s="3029" t="s">
        <v>9</v>
      </c>
      <c r="B9" s="3030" t="s">
        <v>10</v>
      </c>
      <c r="C9" s="2426"/>
      <c r="D9" s="2426"/>
      <c r="E9" s="2426"/>
      <c r="F9" s="2426"/>
      <c r="G9" s="2426"/>
      <c r="H9" s="2426"/>
      <c r="I9" s="2427"/>
      <c r="J9" s="3030" t="s">
        <v>11</v>
      </c>
      <c r="K9" s="2426"/>
      <c r="L9" s="2426"/>
      <c r="M9" s="2426"/>
      <c r="N9" s="2426"/>
      <c r="O9" s="2426"/>
      <c r="P9" s="2426"/>
      <c r="Q9" s="2427"/>
      <c r="R9" s="929"/>
      <c r="S9" s="929"/>
      <c r="T9" s="929"/>
      <c r="U9" s="929"/>
      <c r="V9" s="929"/>
      <c r="W9" s="929"/>
      <c r="X9" s="929"/>
      <c r="Y9" s="929"/>
      <c r="Z9" s="929"/>
      <c r="AA9" s="929"/>
      <c r="AB9" s="929"/>
      <c r="AC9" s="929"/>
      <c r="AD9" s="929"/>
      <c r="AE9" s="929"/>
      <c r="AF9" s="929"/>
      <c r="AG9" s="929"/>
    </row>
    <row r="10" spans="1:33" s="674" customFormat="1">
      <c r="A10" s="2423"/>
      <c r="B10" s="3033" t="s">
        <v>447</v>
      </c>
      <c r="C10" s="2097"/>
      <c r="D10" s="2097"/>
      <c r="E10" s="2098"/>
      <c r="F10" s="3033" t="s">
        <v>446</v>
      </c>
      <c r="G10" s="2097"/>
      <c r="H10" s="2097"/>
      <c r="I10" s="2098"/>
      <c r="J10" s="3033" t="s">
        <v>447</v>
      </c>
      <c r="K10" s="2964"/>
      <c r="L10" s="2964"/>
      <c r="M10" s="2965"/>
      <c r="N10" s="3033" t="s">
        <v>446</v>
      </c>
      <c r="O10" s="2964"/>
      <c r="P10" s="2964"/>
      <c r="Q10" s="2965"/>
      <c r="R10" s="929"/>
      <c r="S10" s="929"/>
      <c r="T10" s="929"/>
      <c r="U10" s="929"/>
      <c r="V10" s="929"/>
      <c r="W10" s="929"/>
      <c r="X10" s="929"/>
      <c r="Y10" s="929"/>
      <c r="Z10" s="929"/>
      <c r="AA10" s="929"/>
      <c r="AB10" s="929"/>
      <c r="AC10" s="929"/>
      <c r="AD10" s="929"/>
      <c r="AE10" s="929"/>
      <c r="AF10" s="929"/>
      <c r="AG10" s="929"/>
    </row>
    <row r="11" spans="1:33" s="674" customFormat="1">
      <c r="A11" s="2423"/>
      <c r="B11" s="3033" t="s">
        <v>14</v>
      </c>
      <c r="C11" s="2097"/>
      <c r="E11" s="679">
        <v>50</v>
      </c>
      <c r="F11" s="3033" t="s">
        <v>14</v>
      </c>
      <c r="G11" s="2097"/>
      <c r="H11" s="678"/>
      <c r="I11" s="679"/>
      <c r="J11" s="3033" t="s">
        <v>14</v>
      </c>
      <c r="K11" s="2097"/>
      <c r="L11" s="678"/>
      <c r="M11" s="679">
        <f>E11</f>
        <v>50</v>
      </c>
      <c r="N11" s="3033" t="s">
        <v>14</v>
      </c>
      <c r="O11" s="2097"/>
      <c r="P11" s="678"/>
      <c r="Q11" s="679"/>
      <c r="R11" s="929"/>
      <c r="S11" s="929"/>
      <c r="T11" s="929"/>
      <c r="U11" s="929"/>
      <c r="V11" s="929"/>
      <c r="W11" s="929"/>
      <c r="X11" s="929"/>
      <c r="Y11" s="929"/>
      <c r="Z11" s="929"/>
      <c r="AA11" s="929"/>
      <c r="AB11" s="929"/>
      <c r="AC11" s="929"/>
      <c r="AD11" s="929"/>
      <c r="AE11" s="929"/>
      <c r="AF11" s="929"/>
      <c r="AG11" s="929"/>
    </row>
    <row r="12" spans="1:33" s="681" customFormat="1" ht="35.25" customHeight="1">
      <c r="A12" s="2424"/>
      <c r="B12" s="680" t="s">
        <v>16</v>
      </c>
      <c r="C12" s="680" t="s">
        <v>17</v>
      </c>
      <c r="D12" s="680"/>
      <c r="E12" s="680" t="s">
        <v>18</v>
      </c>
      <c r="F12" s="680" t="s">
        <v>16</v>
      </c>
      <c r="G12" s="680" t="s">
        <v>17</v>
      </c>
      <c r="H12" s="680"/>
      <c r="I12" s="680" t="s">
        <v>18</v>
      </c>
      <c r="J12" s="680" t="s">
        <v>16</v>
      </c>
      <c r="K12" s="680" t="s">
        <v>17</v>
      </c>
      <c r="L12" s="680"/>
      <c r="M12" s="680" t="s">
        <v>18</v>
      </c>
      <c r="N12" s="680" t="s">
        <v>16</v>
      </c>
      <c r="O12" s="680" t="s">
        <v>17</v>
      </c>
      <c r="P12" s="680"/>
      <c r="Q12" s="680" t="s">
        <v>18</v>
      </c>
    </row>
    <row r="13" spans="1:33" s="683" customFormat="1" ht="12" thickBot="1">
      <c r="A13" s="682">
        <v>1</v>
      </c>
      <c r="B13" s="682">
        <v>2</v>
      </c>
      <c r="C13" s="682">
        <v>3</v>
      </c>
      <c r="D13" s="682"/>
      <c r="E13" s="682">
        <v>4</v>
      </c>
      <c r="F13" s="682">
        <v>5</v>
      </c>
      <c r="G13" s="682">
        <v>6</v>
      </c>
      <c r="H13" s="682"/>
      <c r="I13" s="682">
        <v>7</v>
      </c>
      <c r="J13" s="682">
        <v>8</v>
      </c>
      <c r="K13" s="682">
        <v>9</v>
      </c>
      <c r="L13" s="682"/>
      <c r="M13" s="682">
        <v>10</v>
      </c>
      <c r="N13" s="682">
        <v>11</v>
      </c>
      <c r="O13" s="682">
        <v>12</v>
      </c>
      <c r="P13" s="682"/>
      <c r="Q13" s="682">
        <v>13</v>
      </c>
    </row>
    <row r="14" spans="1:33" s="681" customFormat="1">
      <c r="A14" s="684">
        <v>0</v>
      </c>
      <c r="B14" s="926"/>
      <c r="C14" s="788"/>
      <c r="D14" s="788"/>
      <c r="E14" s="1958">
        <v>0</v>
      </c>
      <c r="F14" s="821"/>
      <c r="G14" s="788"/>
      <c r="H14" s="788"/>
      <c r="I14" s="1958">
        <v>175</v>
      </c>
      <c r="J14" s="926"/>
      <c r="K14" s="827"/>
      <c r="L14" s="788"/>
      <c r="M14" s="1305"/>
      <c r="N14" s="821"/>
      <c r="O14" s="788"/>
      <c r="P14" s="788"/>
      <c r="Q14" s="1305"/>
      <c r="S14" s="809"/>
    </row>
    <row r="15" spans="1:33" s="1321" customFormat="1" ht="15">
      <c r="A15" s="1314">
        <v>1</v>
      </c>
      <c r="B15" s="926"/>
      <c r="C15" s="1713"/>
      <c r="D15" s="788"/>
      <c r="E15" s="1959">
        <v>0</v>
      </c>
      <c r="F15" s="1819"/>
      <c r="G15" s="1822"/>
      <c r="H15" s="1823"/>
      <c r="I15" s="1959">
        <v>154</v>
      </c>
      <c r="J15" s="1819"/>
      <c r="K15" s="1824"/>
      <c r="L15" s="1823"/>
      <c r="M15" s="1918"/>
      <c r="N15" s="1819"/>
      <c r="O15" s="1824"/>
      <c r="P15" s="1823"/>
      <c r="Q15" s="1918"/>
      <c r="S15" s="1322"/>
    </row>
    <row r="16" spans="1:33" s="681" customFormat="1" ht="15">
      <c r="A16" s="684">
        <v>2</v>
      </c>
      <c r="B16" s="926"/>
      <c r="C16" s="1714"/>
      <c r="D16" s="788"/>
      <c r="E16" s="1959">
        <v>0</v>
      </c>
      <c r="F16" s="1820"/>
      <c r="G16" s="1822"/>
      <c r="H16" s="1825"/>
      <c r="I16" s="1959">
        <v>144</v>
      </c>
      <c r="J16" s="1820"/>
      <c r="K16" s="1822"/>
      <c r="L16" s="1825"/>
      <c r="M16" s="1918"/>
      <c r="N16" s="1820"/>
      <c r="O16" s="1822"/>
      <c r="P16" s="1825"/>
      <c r="Q16" s="1918"/>
      <c r="S16" s="809"/>
    </row>
    <row r="17" spans="1:19" s="681" customFormat="1" ht="15">
      <c r="A17" s="684">
        <v>3</v>
      </c>
      <c r="B17" s="926"/>
      <c r="C17" s="1714"/>
      <c r="D17" s="788"/>
      <c r="E17" s="1959">
        <v>0</v>
      </c>
      <c r="F17" s="1820"/>
      <c r="G17" s="1822"/>
      <c r="H17" s="1825"/>
      <c r="I17" s="1959">
        <v>135</v>
      </c>
      <c r="J17" s="1820"/>
      <c r="K17" s="1822"/>
      <c r="L17" s="1825"/>
      <c r="M17" s="1918"/>
      <c r="N17" s="1820"/>
      <c r="O17" s="1822"/>
      <c r="P17" s="1825"/>
      <c r="Q17" s="1918"/>
      <c r="S17" s="809"/>
    </row>
    <row r="18" spans="1:19" s="681" customFormat="1" ht="15">
      <c r="A18" s="684">
        <v>4</v>
      </c>
      <c r="B18" s="926"/>
      <c r="C18" s="1714"/>
      <c r="D18" s="788"/>
      <c r="E18" s="1959">
        <v>0</v>
      </c>
      <c r="F18" s="1820"/>
      <c r="G18" s="1822"/>
      <c r="H18" s="1825"/>
      <c r="I18" s="1959">
        <v>141</v>
      </c>
      <c r="J18" s="1820"/>
      <c r="K18" s="1822"/>
      <c r="L18" s="1825"/>
      <c r="M18" s="1918"/>
      <c r="N18" s="1820"/>
      <c r="O18" s="1822"/>
      <c r="P18" s="1825"/>
      <c r="Q18" s="1918"/>
      <c r="S18" s="809"/>
    </row>
    <row r="19" spans="1:19" s="681" customFormat="1" ht="15">
      <c r="A19" s="684">
        <v>5</v>
      </c>
      <c r="B19" s="926"/>
      <c r="C19" s="1714"/>
      <c r="D19" s="788"/>
      <c r="E19" s="1959">
        <v>0</v>
      </c>
      <c r="F19" s="1820"/>
      <c r="G19" s="1822"/>
      <c r="H19" s="1825"/>
      <c r="I19" s="1959">
        <v>152</v>
      </c>
      <c r="J19" s="1820"/>
      <c r="K19" s="1822"/>
      <c r="L19" s="1825"/>
      <c r="M19" s="1918"/>
      <c r="N19" s="1820"/>
      <c r="O19" s="1822"/>
      <c r="P19" s="1825"/>
      <c r="Q19" s="1918"/>
      <c r="S19" s="809"/>
    </row>
    <row r="20" spans="1:19" s="681" customFormat="1" ht="15">
      <c r="A20" s="684">
        <v>6</v>
      </c>
      <c r="B20" s="926"/>
      <c r="C20" s="1714"/>
      <c r="D20" s="788"/>
      <c r="E20" s="1959">
        <v>0</v>
      </c>
      <c r="F20" s="1820"/>
      <c r="G20" s="1822"/>
      <c r="H20" s="1825"/>
      <c r="I20" s="1959">
        <v>166</v>
      </c>
      <c r="J20" s="1820"/>
      <c r="K20" s="1822"/>
      <c r="L20" s="1825"/>
      <c r="M20" s="1918"/>
      <c r="N20" s="1820"/>
      <c r="O20" s="1822"/>
      <c r="P20" s="1825"/>
      <c r="Q20" s="1918"/>
      <c r="S20" s="809"/>
    </row>
    <row r="21" spans="1:19" s="681" customFormat="1" ht="15">
      <c r="A21" s="684">
        <v>7</v>
      </c>
      <c r="B21" s="926"/>
      <c r="C21" s="1714"/>
      <c r="D21" s="788"/>
      <c r="E21" s="1959">
        <v>0</v>
      </c>
      <c r="F21" s="1820"/>
      <c r="G21" s="1822"/>
      <c r="H21" s="1825"/>
      <c r="I21" s="1959">
        <v>0</v>
      </c>
      <c r="J21" s="1820"/>
      <c r="K21" s="1822"/>
      <c r="L21" s="1825"/>
      <c r="M21" s="1918"/>
      <c r="N21" s="1820"/>
      <c r="O21" s="1822"/>
      <c r="P21" s="1825"/>
      <c r="Q21" s="1918"/>
      <c r="S21" s="809"/>
    </row>
    <row r="22" spans="1:19" s="681" customFormat="1" ht="15">
      <c r="A22" s="684">
        <v>8</v>
      </c>
      <c r="B22" s="926"/>
      <c r="C22" s="1714"/>
      <c r="D22" s="788"/>
      <c r="E22" s="1959">
        <v>0</v>
      </c>
      <c r="F22" s="1820"/>
      <c r="G22" s="1822"/>
      <c r="H22" s="1825"/>
      <c r="I22" s="1959">
        <v>0</v>
      </c>
      <c r="J22" s="1820"/>
      <c r="K22" s="1822"/>
      <c r="L22" s="1825"/>
      <c r="M22" s="1918"/>
      <c r="N22" s="1820"/>
      <c r="O22" s="1822"/>
      <c r="P22" s="1825"/>
      <c r="Q22" s="1918"/>
      <c r="S22" s="809"/>
    </row>
    <row r="23" spans="1:19" s="681" customFormat="1" ht="15">
      <c r="A23" s="684">
        <v>9</v>
      </c>
      <c r="B23" s="926"/>
      <c r="C23" s="1714"/>
      <c r="D23" s="788"/>
      <c r="E23" s="1959">
        <v>0</v>
      </c>
      <c r="F23" s="1820"/>
      <c r="G23" s="1822"/>
      <c r="H23" s="1825"/>
      <c r="I23" s="1959">
        <v>0</v>
      </c>
      <c r="J23" s="1820"/>
      <c r="K23" s="1822"/>
      <c r="L23" s="1825"/>
      <c r="M23" s="1918"/>
      <c r="N23" s="1820"/>
      <c r="O23" s="1822"/>
      <c r="P23" s="1825"/>
      <c r="Q23" s="1918"/>
      <c r="S23" s="809"/>
    </row>
    <row r="24" spans="1:19" s="681" customFormat="1" ht="15">
      <c r="A24" s="684">
        <v>10</v>
      </c>
      <c r="B24" s="926"/>
      <c r="C24" s="1714"/>
      <c r="D24" s="788"/>
      <c r="E24" s="1959">
        <v>287</v>
      </c>
      <c r="F24" s="1820"/>
      <c r="G24" s="1822"/>
      <c r="H24" s="1825"/>
      <c r="I24" s="1959">
        <v>0</v>
      </c>
      <c r="J24" s="1820"/>
      <c r="K24" s="1822"/>
      <c r="L24" s="1825"/>
      <c r="M24" s="1918"/>
      <c r="N24" s="1820"/>
      <c r="O24" s="1822"/>
      <c r="P24" s="1825"/>
      <c r="Q24" s="1918"/>
      <c r="S24" s="809"/>
    </row>
    <row r="25" spans="1:19" s="681" customFormat="1" ht="15">
      <c r="A25" s="684">
        <v>11</v>
      </c>
      <c r="B25" s="926"/>
      <c r="C25" s="1714"/>
      <c r="D25" s="788"/>
      <c r="E25" s="1959">
        <v>256</v>
      </c>
      <c r="F25" s="1820"/>
      <c r="G25" s="1822"/>
      <c r="H25" s="1825"/>
      <c r="I25" s="1959">
        <v>0</v>
      </c>
      <c r="J25" s="1820"/>
      <c r="K25" s="1822"/>
      <c r="L25" s="1825"/>
      <c r="M25" s="1918"/>
      <c r="N25" s="1820"/>
      <c r="O25" s="1822"/>
      <c r="P25" s="1825"/>
      <c r="Q25" s="1918"/>
      <c r="S25" s="809"/>
    </row>
    <row r="26" spans="1:19" s="681" customFormat="1" ht="15">
      <c r="A26" s="684">
        <v>12</v>
      </c>
      <c r="B26" s="926"/>
      <c r="C26" s="1714"/>
      <c r="D26" s="788"/>
      <c r="E26" s="1959">
        <v>227</v>
      </c>
      <c r="F26" s="1820"/>
      <c r="G26" s="1822"/>
      <c r="H26" s="1825"/>
      <c r="I26" s="1959">
        <v>0</v>
      </c>
      <c r="J26" s="1820"/>
      <c r="K26" s="1822"/>
      <c r="L26" s="1825"/>
      <c r="M26" s="1918"/>
      <c r="N26" s="1820"/>
      <c r="O26" s="1822"/>
      <c r="P26" s="1825"/>
      <c r="Q26" s="1918"/>
      <c r="S26" s="809"/>
    </row>
    <row r="27" spans="1:19" s="681" customFormat="1" ht="15">
      <c r="A27" s="684">
        <v>13</v>
      </c>
      <c r="B27" s="926"/>
      <c r="C27" s="1714"/>
      <c r="D27" s="788"/>
      <c r="E27" s="1959">
        <v>301</v>
      </c>
      <c r="F27" s="1820"/>
      <c r="G27" s="1822"/>
      <c r="H27" s="1825"/>
      <c r="I27" s="1959">
        <v>0</v>
      </c>
      <c r="J27" s="1820"/>
      <c r="K27" s="1822"/>
      <c r="L27" s="1825"/>
      <c r="M27" s="1918"/>
      <c r="N27" s="1820"/>
      <c r="O27" s="1822"/>
      <c r="P27" s="1825"/>
      <c r="Q27" s="1918"/>
      <c r="S27" s="809"/>
    </row>
    <row r="28" spans="1:19" s="681" customFormat="1" ht="15">
      <c r="A28" s="684">
        <v>14</v>
      </c>
      <c r="B28" s="926"/>
      <c r="C28" s="1714"/>
      <c r="D28" s="788"/>
      <c r="E28" s="1959">
        <v>282</v>
      </c>
      <c r="F28" s="1820"/>
      <c r="G28" s="1822"/>
      <c r="H28" s="1825"/>
      <c r="I28" s="1959">
        <v>0</v>
      </c>
      <c r="J28" s="1820"/>
      <c r="K28" s="1822"/>
      <c r="L28" s="1825"/>
      <c r="M28" s="1918"/>
      <c r="N28" s="1820"/>
      <c r="O28" s="1822"/>
      <c r="P28" s="1825"/>
      <c r="Q28" s="1918"/>
      <c r="S28" s="809"/>
    </row>
    <row r="29" spans="1:19" s="681" customFormat="1" ht="15">
      <c r="A29" s="684">
        <v>15</v>
      </c>
      <c r="B29" s="926"/>
      <c r="C29" s="1714"/>
      <c r="D29" s="788"/>
      <c r="E29" s="1959">
        <v>275</v>
      </c>
      <c r="F29" s="1820"/>
      <c r="G29" s="1822"/>
      <c r="H29" s="1825"/>
      <c r="I29" s="1959">
        <v>0</v>
      </c>
      <c r="J29" s="1820"/>
      <c r="K29" s="1822"/>
      <c r="L29" s="1825"/>
      <c r="M29" s="1918"/>
      <c r="N29" s="1820"/>
      <c r="O29" s="1822"/>
      <c r="P29" s="1825"/>
      <c r="Q29" s="1918"/>
      <c r="S29" s="809"/>
    </row>
    <row r="30" spans="1:19" s="681" customFormat="1" ht="15">
      <c r="A30" s="684">
        <v>16</v>
      </c>
      <c r="B30" s="926"/>
      <c r="C30" s="1714"/>
      <c r="D30" s="788"/>
      <c r="E30" s="1959">
        <v>271</v>
      </c>
      <c r="F30" s="1820"/>
      <c r="G30" s="1822"/>
      <c r="H30" s="1825"/>
      <c r="I30" s="1959">
        <v>0</v>
      </c>
      <c r="J30" s="1820"/>
      <c r="K30" s="1822"/>
      <c r="L30" s="1825"/>
      <c r="M30" s="1918"/>
      <c r="N30" s="1820"/>
      <c r="O30" s="1822"/>
      <c r="P30" s="1825"/>
      <c r="Q30" s="1918"/>
      <c r="S30" s="809"/>
    </row>
    <row r="31" spans="1:19" s="685" customFormat="1" ht="15">
      <c r="A31" s="684">
        <v>17</v>
      </c>
      <c r="B31" s="926"/>
      <c r="C31" s="1714"/>
      <c r="D31" s="788"/>
      <c r="E31" s="1959">
        <v>278</v>
      </c>
      <c r="F31" s="1820"/>
      <c r="G31" s="1822"/>
      <c r="H31" s="1825"/>
      <c r="I31" s="1959">
        <v>0</v>
      </c>
      <c r="J31" s="1820"/>
      <c r="K31" s="1822"/>
      <c r="L31" s="1825"/>
      <c r="M31" s="1919"/>
      <c r="N31" s="1820"/>
      <c r="O31" s="1822"/>
      <c r="P31" s="1825"/>
      <c r="Q31" s="1919"/>
      <c r="S31" s="809"/>
    </row>
    <row r="32" spans="1:19" s="685" customFormat="1" ht="15">
      <c r="A32" s="684">
        <v>18</v>
      </c>
      <c r="B32" s="926"/>
      <c r="C32" s="1714"/>
      <c r="D32" s="788"/>
      <c r="E32" s="1959">
        <v>281</v>
      </c>
      <c r="F32" s="1820"/>
      <c r="G32" s="1822"/>
      <c r="H32" s="1825"/>
      <c r="I32" s="1959">
        <v>0</v>
      </c>
      <c r="J32" s="1820"/>
      <c r="K32" s="1822"/>
      <c r="L32" s="1825"/>
      <c r="M32" s="1919"/>
      <c r="N32" s="1820"/>
      <c r="O32" s="1822"/>
      <c r="P32" s="1825"/>
      <c r="Q32" s="1919"/>
      <c r="S32" s="809"/>
    </row>
    <row r="33" spans="1:33" s="685" customFormat="1" ht="15">
      <c r="A33" s="684">
        <v>19</v>
      </c>
      <c r="B33" s="926"/>
      <c r="C33" s="1714"/>
      <c r="D33" s="788"/>
      <c r="E33" s="1959">
        <v>263</v>
      </c>
      <c r="F33" s="1820"/>
      <c r="G33" s="1822"/>
      <c r="H33" s="1825"/>
      <c r="I33" s="1959">
        <v>0</v>
      </c>
      <c r="J33" s="1820"/>
      <c r="K33" s="1822"/>
      <c r="L33" s="1825"/>
      <c r="M33" s="1918"/>
      <c r="N33" s="1820"/>
      <c r="O33" s="1822"/>
      <c r="P33" s="1825"/>
      <c r="Q33" s="1918"/>
      <c r="S33" s="809"/>
    </row>
    <row r="34" spans="1:33" s="685" customFormat="1" ht="15">
      <c r="A34" s="684">
        <v>20</v>
      </c>
      <c r="B34" s="926"/>
      <c r="C34" s="1714"/>
      <c r="D34" s="788"/>
      <c r="E34" s="1959">
        <v>250</v>
      </c>
      <c r="F34" s="1820"/>
      <c r="G34" s="1822"/>
      <c r="H34" s="1825"/>
      <c r="I34" s="1959">
        <v>0</v>
      </c>
      <c r="J34" s="1820"/>
      <c r="K34" s="1822"/>
      <c r="L34" s="1825"/>
      <c r="M34" s="1918"/>
      <c r="N34" s="1820"/>
      <c r="O34" s="1822"/>
      <c r="P34" s="1825"/>
      <c r="Q34" s="1918"/>
      <c r="S34" s="809"/>
    </row>
    <row r="35" spans="1:33" s="685" customFormat="1" ht="15">
      <c r="A35" s="684">
        <v>21</v>
      </c>
      <c r="B35" s="926"/>
      <c r="C35" s="1714"/>
      <c r="D35" s="788"/>
      <c r="E35" s="1959">
        <v>230</v>
      </c>
      <c r="F35" s="1820"/>
      <c r="G35" s="1822"/>
      <c r="H35" s="1825"/>
      <c r="I35" s="1959">
        <v>0</v>
      </c>
      <c r="J35" s="1820"/>
      <c r="K35" s="1822"/>
      <c r="L35" s="1825"/>
      <c r="M35" s="1918"/>
      <c r="N35" s="1820"/>
      <c r="O35" s="1822"/>
      <c r="P35" s="1825"/>
      <c r="Q35" s="1918"/>
      <c r="S35" s="809"/>
    </row>
    <row r="36" spans="1:33" s="685" customFormat="1" ht="15">
      <c r="A36" s="684">
        <v>22</v>
      </c>
      <c r="B36" s="926"/>
      <c r="C36" s="1714"/>
      <c r="D36" s="788"/>
      <c r="E36" s="1959">
        <v>203</v>
      </c>
      <c r="F36" s="1820"/>
      <c r="G36" s="1822"/>
      <c r="H36" s="1825"/>
      <c r="I36" s="1959">
        <v>0</v>
      </c>
      <c r="J36" s="1820"/>
      <c r="K36" s="1822"/>
      <c r="L36" s="1825"/>
      <c r="M36" s="1919"/>
      <c r="N36" s="1820"/>
      <c r="O36" s="1822"/>
      <c r="P36" s="1825"/>
      <c r="Q36" s="1919"/>
      <c r="S36" s="809"/>
    </row>
    <row r="37" spans="1:33" s="685" customFormat="1" ht="15.75" thickBot="1">
      <c r="A37" s="684">
        <v>23</v>
      </c>
      <c r="B37" s="926"/>
      <c r="C37" s="1714"/>
      <c r="D37" s="1712"/>
      <c r="E37" s="1960">
        <v>184</v>
      </c>
      <c r="F37" s="1820"/>
      <c r="G37" s="1822"/>
      <c r="H37" s="1825"/>
      <c r="I37" s="1960">
        <v>0</v>
      </c>
      <c r="J37" s="1820"/>
      <c r="K37" s="1822"/>
      <c r="L37" s="1825"/>
      <c r="M37" s="1920"/>
      <c r="N37" s="1820"/>
      <c r="O37" s="1822"/>
      <c r="P37" s="1825"/>
      <c r="Q37" s="1920"/>
      <c r="S37" s="809"/>
    </row>
    <row r="38" spans="1:33" s="685" customFormat="1" ht="15">
      <c r="A38" s="684" t="s">
        <v>19</v>
      </c>
      <c r="B38" s="788"/>
      <c r="C38" s="1698"/>
      <c r="D38" s="1698"/>
      <c r="E38" s="1821">
        <f>SUM(E14:E37)</f>
        <v>3588</v>
      </c>
      <c r="F38" s="1822"/>
      <c r="G38" s="1822"/>
      <c r="H38" s="1822"/>
      <c r="I38" s="1821">
        <f>SUM(I14:I37)</f>
        <v>1067</v>
      </c>
      <c r="J38" s="1822"/>
      <c r="K38" s="1822"/>
      <c r="L38" s="1822"/>
      <c r="M38" s="1821">
        <f>SUM(M14:M37)</f>
        <v>0</v>
      </c>
      <c r="N38" s="1822"/>
      <c r="O38" s="1822"/>
      <c r="P38" s="1822"/>
      <c r="Q38" s="1821">
        <f>SUM(Q14:Q37)</f>
        <v>0</v>
      </c>
    </row>
    <row r="39" spans="1:33" s="674" customFormat="1" ht="12.75" customHeight="1">
      <c r="A39" s="674" t="s">
        <v>20</v>
      </c>
      <c r="R39" s="929"/>
      <c r="S39" s="929"/>
      <c r="T39" s="929"/>
      <c r="U39" s="929"/>
      <c r="V39" s="929"/>
      <c r="W39" s="929"/>
      <c r="X39" s="929"/>
      <c r="Y39" s="929"/>
      <c r="Z39" s="929"/>
      <c r="AA39" s="929"/>
      <c r="AB39" s="929"/>
      <c r="AC39" s="929"/>
      <c r="AD39" s="929"/>
      <c r="AE39" s="929"/>
      <c r="AF39" s="929"/>
      <c r="AG39" s="929"/>
    </row>
    <row r="40" spans="1:33" s="674" customFormat="1" ht="12.75" customHeight="1">
      <c r="A40" s="674" t="s">
        <v>21</v>
      </c>
      <c r="R40" s="929"/>
      <c r="S40" s="929"/>
      <c r="T40" s="929"/>
      <c r="U40" s="929"/>
      <c r="V40" s="929"/>
      <c r="W40" s="929"/>
      <c r="X40" s="929"/>
      <c r="Y40" s="929"/>
      <c r="Z40" s="929"/>
      <c r="AA40" s="929"/>
      <c r="AB40" s="929"/>
      <c r="AC40" s="929"/>
      <c r="AD40" s="929"/>
      <c r="AE40" s="929"/>
      <c r="AF40" s="929"/>
      <c r="AG40" s="929"/>
    </row>
    <row r="41" spans="1:33">
      <c r="A41" s="674" t="s">
        <v>563</v>
      </c>
      <c r="K41" s="674"/>
      <c r="L41" s="674"/>
      <c r="M41" s="674"/>
      <c r="N41" s="674"/>
      <c r="O41" s="674"/>
      <c r="P41" s="674"/>
      <c r="Q41" s="674"/>
      <c r="R41" s="930"/>
      <c r="S41" s="930"/>
      <c r="T41" s="930"/>
      <c r="U41" s="930"/>
      <c r="V41" s="930"/>
      <c r="W41" s="930"/>
      <c r="X41" s="930"/>
      <c r="Y41" s="930"/>
      <c r="Z41" s="930"/>
      <c r="AA41" s="930"/>
      <c r="AB41" s="930"/>
      <c r="AC41" s="930"/>
      <c r="AD41" s="930"/>
      <c r="AE41" s="930"/>
      <c r="AF41" s="930"/>
      <c r="AG41" s="930"/>
    </row>
    <row r="42" spans="1:33">
      <c r="A42" s="674" t="s">
        <v>23</v>
      </c>
      <c r="R42" s="930"/>
      <c r="S42" s="930"/>
      <c r="T42" s="930"/>
      <c r="U42" s="930"/>
      <c r="V42" s="930"/>
      <c r="W42" s="930"/>
      <c r="X42" s="930"/>
      <c r="Y42" s="930"/>
      <c r="Z42" s="930"/>
      <c r="AA42" s="930"/>
      <c r="AB42" s="930"/>
      <c r="AC42" s="930"/>
      <c r="AD42" s="930"/>
      <c r="AE42" s="930"/>
      <c r="AF42" s="930"/>
      <c r="AG42" s="930"/>
    </row>
    <row r="43" spans="1:33">
      <c r="R43" s="930"/>
      <c r="S43" s="930"/>
      <c r="T43" s="930"/>
      <c r="U43" s="930"/>
      <c r="V43" s="930"/>
      <c r="W43" s="930"/>
      <c r="X43" s="930"/>
      <c r="Y43" s="930"/>
      <c r="Z43" s="930"/>
      <c r="AA43" s="930"/>
      <c r="AB43" s="930"/>
      <c r="AC43" s="930"/>
      <c r="AD43" s="930"/>
      <c r="AE43" s="930"/>
      <c r="AF43" s="930"/>
      <c r="AG43" s="930"/>
    </row>
    <row r="44" spans="1:33">
      <c r="E44" s="1513"/>
    </row>
    <row r="46" spans="1:33">
      <c r="I46" s="823"/>
    </row>
  </sheetData>
  <mergeCells count="19">
    <mergeCell ref="B5:C5"/>
    <mergeCell ref="B1:F1"/>
    <mergeCell ref="K1:Q1"/>
    <mergeCell ref="B2:F2"/>
    <mergeCell ref="M3:O3"/>
    <mergeCell ref="B4:C4"/>
    <mergeCell ref="F11:G11"/>
    <mergeCell ref="J11:K11"/>
    <mergeCell ref="N11:O11"/>
    <mergeCell ref="A6:Q6"/>
    <mergeCell ref="A7:Q7"/>
    <mergeCell ref="A9:A12"/>
    <mergeCell ref="B9:I9"/>
    <mergeCell ref="J9:Q9"/>
    <mergeCell ref="B10:E10"/>
    <mergeCell ref="F10:I10"/>
    <mergeCell ref="J10:M10"/>
    <mergeCell ref="N10:Q10"/>
    <mergeCell ref="B11:C11"/>
  </mergeCells>
  <pageMargins left="0.39370078740157483" right="0.39370078740157483" top="0.19685039370078741" bottom="0.19685039370078741" header="0.51181102362204722" footer="0.51181102362204722"/>
  <pageSetup paperSize="9" orientation="landscape" r:id="rId1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92D050"/>
  </sheetPr>
  <dimension ref="A1:V42"/>
  <sheetViews>
    <sheetView zoomScale="85" zoomScaleNormal="85" zoomScaleSheetLayoutView="100" workbookViewId="0">
      <selection activeCell="M14" sqref="M14:M37"/>
    </sheetView>
  </sheetViews>
  <sheetFormatPr defaultColWidth="9.140625" defaultRowHeight="12.75"/>
  <cols>
    <col min="1" max="2" width="11.28515625" style="1060" customWidth="1"/>
    <col min="3" max="3" width="10.28515625" style="1060" customWidth="1"/>
    <col min="4" max="4" width="11.28515625" style="1060" hidden="1" customWidth="1"/>
    <col min="5" max="5" width="15" style="1060" customWidth="1"/>
    <col min="6" max="7" width="11.28515625" style="1060" customWidth="1"/>
    <col min="8" max="8" width="11.28515625" style="1060" hidden="1" customWidth="1"/>
    <col min="9" max="9" width="13.7109375" style="1060" customWidth="1"/>
    <col min="10" max="11" width="11.28515625" style="1060" customWidth="1"/>
    <col min="12" max="12" width="11.28515625" style="1060" hidden="1" customWidth="1"/>
    <col min="13" max="13" width="14.7109375" style="1060" customWidth="1"/>
    <col min="14" max="15" width="11.28515625" style="1060" customWidth="1"/>
    <col min="16" max="16" width="11.28515625" style="1060" hidden="1" customWidth="1"/>
    <col min="17" max="17" width="11.28515625" style="1060" customWidth="1"/>
    <col min="18" max="16384" width="9.140625" style="1060"/>
  </cols>
  <sheetData>
    <row r="1" spans="1:22" s="1048" customFormat="1" ht="18.75" customHeight="1">
      <c r="B1" s="1483" t="s">
        <v>423</v>
      </c>
      <c r="C1" s="1049"/>
      <c r="D1" s="1049"/>
      <c r="E1" s="1049"/>
      <c r="J1" s="799"/>
      <c r="K1" s="3055" t="s">
        <v>424</v>
      </c>
      <c r="L1" s="3055"/>
      <c r="M1" s="3055"/>
      <c r="N1" s="3055"/>
      <c r="O1" s="3055"/>
      <c r="P1" s="3055"/>
      <c r="Q1" s="3055"/>
    </row>
    <row r="2" spans="1:22" s="1048" customFormat="1" ht="10.5" customHeight="1">
      <c r="A2" s="1484"/>
      <c r="B2" s="3056" t="s">
        <v>1</v>
      </c>
      <c r="C2" s="3056"/>
      <c r="D2" s="3056"/>
      <c r="E2" s="3056"/>
      <c r="N2" s="3057" t="s">
        <v>2</v>
      </c>
      <c r="O2" s="3058"/>
      <c r="P2" s="3058"/>
      <c r="Q2" s="3058"/>
    </row>
    <row r="3" spans="1:22" s="1048" customFormat="1" ht="13.5" customHeight="1">
      <c r="N3" s="1049"/>
      <c r="O3" s="1049"/>
      <c r="P3" s="1049"/>
      <c r="Q3" s="1049"/>
    </row>
    <row r="4" spans="1:22" s="1048" customFormat="1" ht="15" customHeight="1">
      <c r="B4" s="1485" t="s">
        <v>425</v>
      </c>
      <c r="C4" s="1485"/>
      <c r="D4" s="1485"/>
      <c r="E4" s="1485"/>
      <c r="I4" s="3059" t="s">
        <v>5</v>
      </c>
      <c r="J4" s="3060"/>
      <c r="K4" s="3060"/>
      <c r="L4" s="1481"/>
      <c r="O4" s="1050"/>
    </row>
    <row r="5" spans="1:22" s="1048" customFormat="1" ht="9.75" customHeight="1">
      <c r="A5" s="1484"/>
      <c r="B5" s="3061" t="s">
        <v>7</v>
      </c>
      <c r="C5" s="3061"/>
      <c r="D5" s="3061"/>
      <c r="E5" s="3061"/>
    </row>
    <row r="6" spans="1:22" s="1048" customFormat="1" ht="12" customHeight="1">
      <c r="E6" s="3054" t="s">
        <v>8</v>
      </c>
      <c r="F6" s="3054"/>
      <c r="G6" s="3054"/>
      <c r="H6" s="3054"/>
      <c r="I6" s="3054"/>
      <c r="J6" s="3054"/>
      <c r="K6" s="3054"/>
      <c r="L6" s="3054"/>
      <c r="M6" s="3054"/>
      <c r="N6" s="3054"/>
    </row>
    <row r="7" spans="1:22" s="1048" customFormat="1" ht="15.75">
      <c r="A7" s="1048" t="s">
        <v>675</v>
      </c>
      <c r="E7" s="2748" t="s">
        <v>676</v>
      </c>
      <c r="F7" s="2748"/>
      <c r="G7" s="2748"/>
      <c r="H7" s="2748"/>
      <c r="I7" s="2748"/>
      <c r="J7" s="2748"/>
      <c r="K7" s="2748"/>
      <c r="L7" s="2748"/>
      <c r="M7" s="2748"/>
      <c r="N7" s="2748"/>
    </row>
    <row r="8" spans="1:22" s="1048" customFormat="1" ht="9" customHeight="1"/>
    <row r="9" spans="1:22" s="1048" customFormat="1">
      <c r="A9" s="3047" t="s">
        <v>9</v>
      </c>
      <c r="B9" s="3045" t="s">
        <v>10</v>
      </c>
      <c r="C9" s="3046"/>
      <c r="D9" s="3046"/>
      <c r="E9" s="3046"/>
      <c r="F9" s="3046"/>
      <c r="G9" s="3046"/>
      <c r="H9" s="3046"/>
      <c r="I9" s="3050"/>
      <c r="J9" s="3045" t="s">
        <v>11</v>
      </c>
      <c r="K9" s="3046"/>
      <c r="L9" s="3046"/>
      <c r="M9" s="3046"/>
      <c r="N9" s="3046"/>
      <c r="O9" s="3046"/>
      <c r="P9" s="3046"/>
      <c r="Q9" s="3050"/>
    </row>
    <row r="10" spans="1:22" s="1048" customFormat="1">
      <c r="A10" s="3048"/>
      <c r="B10" s="3051" t="s">
        <v>426</v>
      </c>
      <c r="C10" s="3052"/>
      <c r="D10" s="3052"/>
      <c r="E10" s="3053"/>
      <c r="F10" s="3051" t="s">
        <v>427</v>
      </c>
      <c r="G10" s="3052"/>
      <c r="H10" s="3052"/>
      <c r="I10" s="3053"/>
      <c r="J10" s="3051" t="s">
        <v>426</v>
      </c>
      <c r="K10" s="3052"/>
      <c r="L10" s="3052"/>
      <c r="M10" s="3053"/>
      <c r="N10" s="3051" t="s">
        <v>427</v>
      </c>
      <c r="O10" s="3052"/>
      <c r="P10" s="3052"/>
      <c r="Q10" s="3053"/>
    </row>
    <row r="11" spans="1:22" s="1048" customFormat="1">
      <c r="A11" s="3048"/>
      <c r="B11" s="3045" t="s">
        <v>14</v>
      </c>
      <c r="C11" s="3046"/>
      <c r="E11" s="1480">
        <v>8000</v>
      </c>
      <c r="F11" s="3045" t="s">
        <v>15</v>
      </c>
      <c r="G11" s="3046"/>
      <c r="H11" s="1479"/>
      <c r="I11" s="1480">
        <v>2000</v>
      </c>
      <c r="J11" s="3045" t="s">
        <v>15</v>
      </c>
      <c r="K11" s="3046"/>
      <c r="L11" s="1479"/>
      <c r="M11" s="1480">
        <v>8000</v>
      </c>
      <c r="N11" s="3045" t="s">
        <v>15</v>
      </c>
      <c r="O11" s="3046"/>
      <c r="P11" s="1479"/>
      <c r="Q11" s="1480">
        <f>I11</f>
        <v>2000</v>
      </c>
    </row>
    <row r="12" spans="1:22" s="1052" customFormat="1" ht="35.25" customHeight="1">
      <c r="A12" s="3049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 ht="15.75">
      <c r="A14" s="1055">
        <v>0</v>
      </c>
      <c r="B14" s="1486"/>
      <c r="C14" s="1487"/>
      <c r="D14" s="1487"/>
      <c r="E14" s="1958">
        <v>792</v>
      </c>
      <c r="F14" s="1488"/>
      <c r="G14" s="1487"/>
      <c r="H14" s="1487"/>
      <c r="I14" s="1958">
        <v>23.2</v>
      </c>
      <c r="J14" s="1488"/>
      <c r="K14" s="1490"/>
      <c r="L14" s="1487"/>
      <c r="M14" s="1489">
        <v>280.8</v>
      </c>
      <c r="N14" s="1486"/>
      <c r="O14" s="1490"/>
      <c r="P14" s="1487"/>
      <c r="Q14" s="1489">
        <v>26.2</v>
      </c>
      <c r="S14" s="1491"/>
      <c r="T14" s="1056"/>
      <c r="U14" s="1056"/>
      <c r="V14" s="1056"/>
    </row>
    <row r="15" spans="1:22" s="1052" customFormat="1" ht="15.75">
      <c r="A15" s="1055">
        <v>1</v>
      </c>
      <c r="B15" s="1486"/>
      <c r="C15" s="1487"/>
      <c r="D15" s="1487"/>
      <c r="E15" s="1959">
        <v>748.80000000000007</v>
      </c>
      <c r="F15" s="1719"/>
      <c r="G15" s="1487"/>
      <c r="H15" s="1720"/>
      <c r="I15" s="1959">
        <v>23.400000000000002</v>
      </c>
      <c r="J15" s="1719"/>
      <c r="K15" s="1720"/>
      <c r="L15" s="1720"/>
      <c r="M15" s="1921">
        <v>288</v>
      </c>
      <c r="N15" s="1721"/>
      <c r="O15" s="1720"/>
      <c r="P15" s="1720"/>
      <c r="Q15" s="1921">
        <v>27.2</v>
      </c>
      <c r="S15" s="1057"/>
      <c r="T15" s="1056"/>
      <c r="U15" s="1056"/>
      <c r="V15" s="1056"/>
    </row>
    <row r="16" spans="1:22" s="1052" customFormat="1" ht="15.75">
      <c r="A16" s="1055">
        <v>2</v>
      </c>
      <c r="B16" s="1486"/>
      <c r="C16" s="1487"/>
      <c r="D16" s="1487"/>
      <c r="E16" s="1959">
        <v>715.2</v>
      </c>
      <c r="F16" s="1719"/>
      <c r="G16" s="1487"/>
      <c r="H16" s="1720"/>
      <c r="I16" s="1959">
        <v>21.2</v>
      </c>
      <c r="J16" s="1719"/>
      <c r="K16" s="1720"/>
      <c r="L16" s="1720"/>
      <c r="M16" s="1921">
        <v>314.40000000000003</v>
      </c>
      <c r="N16" s="1721"/>
      <c r="O16" s="1720"/>
      <c r="P16" s="1720"/>
      <c r="Q16" s="1921">
        <v>27.6</v>
      </c>
      <c r="S16" s="1057"/>
      <c r="T16" s="1056"/>
      <c r="U16" s="1056"/>
      <c r="V16" s="1056"/>
    </row>
    <row r="17" spans="1:22" s="1052" customFormat="1" ht="15.75">
      <c r="A17" s="1055">
        <v>3</v>
      </c>
      <c r="B17" s="1486"/>
      <c r="C17" s="1487"/>
      <c r="D17" s="1487"/>
      <c r="E17" s="1959">
        <v>688.80000000000007</v>
      </c>
      <c r="F17" s="1719"/>
      <c r="G17" s="1487"/>
      <c r="H17" s="1720"/>
      <c r="I17" s="1959">
        <v>21.2</v>
      </c>
      <c r="J17" s="1719"/>
      <c r="K17" s="1720"/>
      <c r="L17" s="1720"/>
      <c r="M17" s="1921">
        <v>317.60000000000002</v>
      </c>
      <c r="N17" s="1721"/>
      <c r="O17" s="1720"/>
      <c r="P17" s="1720"/>
      <c r="Q17" s="1921">
        <v>27</v>
      </c>
      <c r="S17" s="1057"/>
      <c r="T17" s="1056"/>
      <c r="U17" s="1056"/>
      <c r="V17" s="1056"/>
    </row>
    <row r="18" spans="1:22" s="1052" customFormat="1" ht="15.75">
      <c r="A18" s="1055">
        <v>4</v>
      </c>
      <c r="B18" s="1486"/>
      <c r="C18" s="1487"/>
      <c r="D18" s="1487"/>
      <c r="E18" s="1959">
        <v>732.80000000000007</v>
      </c>
      <c r="F18" s="1719"/>
      <c r="G18" s="1487"/>
      <c r="H18" s="1720"/>
      <c r="I18" s="1959">
        <v>20.6</v>
      </c>
      <c r="J18" s="1719"/>
      <c r="K18" s="1720"/>
      <c r="L18" s="1720"/>
      <c r="M18" s="1921">
        <v>357.6</v>
      </c>
      <c r="N18" s="1721"/>
      <c r="O18" s="1720"/>
      <c r="P18" s="1720"/>
      <c r="Q18" s="1921">
        <v>28.6</v>
      </c>
      <c r="S18" s="1057"/>
      <c r="T18" s="1056"/>
      <c r="U18" s="1056"/>
      <c r="V18" s="1056"/>
    </row>
    <row r="19" spans="1:22" s="1052" customFormat="1" ht="15.75">
      <c r="A19" s="1055">
        <v>5</v>
      </c>
      <c r="B19" s="1486"/>
      <c r="C19" s="1487"/>
      <c r="D19" s="1487"/>
      <c r="E19" s="1959">
        <v>892.80000000000007</v>
      </c>
      <c r="F19" s="1719"/>
      <c r="G19" s="1487"/>
      <c r="H19" s="1720"/>
      <c r="I19" s="1959">
        <v>23</v>
      </c>
      <c r="J19" s="1719"/>
      <c r="K19" s="1720"/>
      <c r="L19" s="1720"/>
      <c r="M19" s="1921">
        <v>377.6</v>
      </c>
      <c r="N19" s="1721"/>
      <c r="O19" s="1720"/>
      <c r="P19" s="1720"/>
      <c r="Q19" s="1921">
        <v>30.400000000000002</v>
      </c>
      <c r="S19" s="1057"/>
      <c r="T19" s="1056"/>
      <c r="U19" s="1056"/>
      <c r="V19" s="1056"/>
    </row>
    <row r="20" spans="1:22" s="1052" customFormat="1" ht="15.75">
      <c r="A20" s="1055">
        <v>6</v>
      </c>
      <c r="B20" s="1486"/>
      <c r="C20" s="1487"/>
      <c r="D20" s="1487"/>
      <c r="E20" s="1959">
        <v>1046.4000000000001</v>
      </c>
      <c r="F20" s="1719"/>
      <c r="G20" s="1487"/>
      <c r="H20" s="1720"/>
      <c r="I20" s="1959">
        <v>29</v>
      </c>
      <c r="J20" s="1719"/>
      <c r="K20" s="1720"/>
      <c r="L20" s="1720"/>
      <c r="M20" s="1921">
        <v>398.40000000000003</v>
      </c>
      <c r="N20" s="1721"/>
      <c r="O20" s="1720"/>
      <c r="P20" s="1720"/>
      <c r="Q20" s="1921">
        <v>31.2</v>
      </c>
      <c r="S20" s="1057"/>
      <c r="T20" s="1056"/>
      <c r="U20" s="1056"/>
      <c r="V20" s="1056"/>
    </row>
    <row r="21" spans="1:22" s="1052" customFormat="1" ht="15.75">
      <c r="A21" s="1055">
        <v>7</v>
      </c>
      <c r="B21" s="1486"/>
      <c r="C21" s="1487"/>
      <c r="D21" s="1487"/>
      <c r="E21" s="1959">
        <v>1153.6000000000001</v>
      </c>
      <c r="F21" s="1719"/>
      <c r="G21" s="1487"/>
      <c r="H21" s="1720"/>
      <c r="I21" s="1959">
        <v>46.2</v>
      </c>
      <c r="J21" s="1719"/>
      <c r="K21" s="1720"/>
      <c r="L21" s="1720"/>
      <c r="M21" s="1921">
        <v>368</v>
      </c>
      <c r="N21" s="1721"/>
      <c r="O21" s="1720"/>
      <c r="P21" s="1720"/>
      <c r="Q21" s="1921">
        <v>31.8</v>
      </c>
      <c r="S21" s="1057"/>
      <c r="T21" s="1056"/>
      <c r="U21" s="1056"/>
      <c r="V21" s="1056"/>
    </row>
    <row r="22" spans="1:22" s="1052" customFormat="1" ht="15.75">
      <c r="A22" s="1055">
        <v>8</v>
      </c>
      <c r="B22" s="1486"/>
      <c r="C22" s="1487"/>
      <c r="D22" s="1487"/>
      <c r="E22" s="1959">
        <v>1331.2</v>
      </c>
      <c r="F22" s="1719"/>
      <c r="G22" s="1487"/>
      <c r="H22" s="1720"/>
      <c r="I22" s="1959">
        <v>131.4</v>
      </c>
      <c r="J22" s="1719"/>
      <c r="K22" s="1720"/>
      <c r="L22" s="1720"/>
      <c r="M22" s="1921">
        <v>399.2</v>
      </c>
      <c r="N22" s="1721"/>
      <c r="O22" s="1720"/>
      <c r="P22" s="1720"/>
      <c r="Q22" s="1921">
        <v>139.80000000000001</v>
      </c>
      <c r="S22" s="1057"/>
      <c r="T22" s="1056"/>
      <c r="U22" s="1056"/>
      <c r="V22" s="1056"/>
    </row>
    <row r="23" spans="1:22" s="1052" customFormat="1" ht="15.75">
      <c r="A23" s="1055">
        <v>9</v>
      </c>
      <c r="B23" s="1486"/>
      <c r="C23" s="1487"/>
      <c r="D23" s="1487"/>
      <c r="E23" s="1959">
        <v>1489.6000000000001</v>
      </c>
      <c r="F23" s="1719"/>
      <c r="G23" s="1487"/>
      <c r="H23" s="1720"/>
      <c r="I23" s="1959">
        <v>151.20000000000002</v>
      </c>
      <c r="J23" s="1719"/>
      <c r="K23" s="1720"/>
      <c r="L23" s="1720"/>
      <c r="M23" s="1921">
        <v>493.6</v>
      </c>
      <c r="N23" s="1721"/>
      <c r="O23" s="1720"/>
      <c r="P23" s="1720"/>
      <c r="Q23" s="1921">
        <v>162.4</v>
      </c>
      <c r="S23" s="1057"/>
      <c r="T23" s="1056"/>
      <c r="U23" s="1056"/>
      <c r="V23" s="1056"/>
    </row>
    <row r="24" spans="1:22" s="1052" customFormat="1" ht="15.75">
      <c r="A24" s="1055">
        <v>10</v>
      </c>
      <c r="B24" s="1486"/>
      <c r="C24" s="1487"/>
      <c r="D24" s="1487"/>
      <c r="E24" s="1959">
        <v>1525.6000000000001</v>
      </c>
      <c r="F24" s="1719"/>
      <c r="G24" s="1487"/>
      <c r="H24" s="1720"/>
      <c r="I24" s="1959">
        <v>139.20000000000002</v>
      </c>
      <c r="J24" s="1719"/>
      <c r="K24" s="1720"/>
      <c r="L24" s="1720"/>
      <c r="M24" s="1921">
        <v>475.2</v>
      </c>
      <c r="N24" s="1721"/>
      <c r="O24" s="1720"/>
      <c r="P24" s="1720"/>
      <c r="Q24" s="1921">
        <v>135.6</v>
      </c>
      <c r="S24" s="1057"/>
      <c r="T24" s="1056"/>
      <c r="U24" s="1056"/>
      <c r="V24" s="1056"/>
    </row>
    <row r="25" spans="1:22" s="1052" customFormat="1" ht="15.75">
      <c r="A25" s="1055">
        <v>11</v>
      </c>
      <c r="B25" s="1486"/>
      <c r="C25" s="1487"/>
      <c r="D25" s="1487"/>
      <c r="E25" s="1959">
        <v>1521.6000000000001</v>
      </c>
      <c r="F25" s="1719"/>
      <c r="G25" s="1487"/>
      <c r="H25" s="1720"/>
      <c r="I25" s="1959">
        <v>154.80000000000001</v>
      </c>
      <c r="J25" s="1719"/>
      <c r="K25" s="1720"/>
      <c r="L25" s="1720"/>
      <c r="M25" s="1921">
        <v>450.40000000000003</v>
      </c>
      <c r="N25" s="1721"/>
      <c r="O25" s="1720"/>
      <c r="P25" s="1720"/>
      <c r="Q25" s="1921">
        <v>139.80000000000001</v>
      </c>
      <c r="S25" s="1057"/>
      <c r="T25" s="1056"/>
      <c r="U25" s="1056"/>
      <c r="V25" s="1056"/>
    </row>
    <row r="26" spans="1:22" s="1052" customFormat="1" ht="15.75">
      <c r="A26" s="1055">
        <v>12</v>
      </c>
      <c r="B26" s="1486"/>
      <c r="C26" s="1487"/>
      <c r="D26" s="1487"/>
      <c r="E26" s="1959">
        <v>1492.8</v>
      </c>
      <c r="F26" s="1719"/>
      <c r="G26" s="1487"/>
      <c r="H26" s="1720"/>
      <c r="I26" s="1959">
        <v>113.8</v>
      </c>
      <c r="J26" s="1719"/>
      <c r="K26" s="1720"/>
      <c r="L26" s="1720"/>
      <c r="M26" s="1921">
        <v>466.40000000000003</v>
      </c>
      <c r="N26" s="1721"/>
      <c r="O26" s="1720"/>
      <c r="P26" s="1720"/>
      <c r="Q26" s="1921">
        <v>110.2</v>
      </c>
      <c r="S26" s="1057"/>
      <c r="T26" s="1056"/>
      <c r="U26" s="1056"/>
      <c r="V26" s="1056"/>
    </row>
    <row r="27" spans="1:22" s="1052" customFormat="1" ht="15.75">
      <c r="A27" s="1055">
        <v>13</v>
      </c>
      <c r="B27" s="1486"/>
      <c r="C27" s="1487"/>
      <c r="D27" s="1487"/>
      <c r="E27" s="1959">
        <v>1400</v>
      </c>
      <c r="F27" s="1719"/>
      <c r="G27" s="1487"/>
      <c r="H27" s="1720"/>
      <c r="I27" s="1959">
        <v>164.20000000000002</v>
      </c>
      <c r="J27" s="1719"/>
      <c r="K27" s="1720"/>
      <c r="L27" s="1720"/>
      <c r="M27" s="1921">
        <v>407.2</v>
      </c>
      <c r="N27" s="1721"/>
      <c r="O27" s="1720"/>
      <c r="P27" s="1720"/>
      <c r="Q27" s="1921">
        <v>151</v>
      </c>
      <c r="S27" s="1057"/>
      <c r="T27" s="1056"/>
      <c r="U27" s="1056"/>
      <c r="V27" s="1056"/>
    </row>
    <row r="28" spans="1:22" s="1052" customFormat="1" ht="15.75">
      <c r="A28" s="1055">
        <v>14</v>
      </c>
      <c r="B28" s="1486"/>
      <c r="C28" s="1487"/>
      <c r="D28" s="1487"/>
      <c r="E28" s="1959">
        <v>1336</v>
      </c>
      <c r="F28" s="1719"/>
      <c r="G28" s="1487"/>
      <c r="H28" s="1720"/>
      <c r="I28" s="1959">
        <v>160.80000000000001</v>
      </c>
      <c r="J28" s="1719"/>
      <c r="K28" s="1720"/>
      <c r="L28" s="1720"/>
      <c r="M28" s="1921">
        <v>400.8</v>
      </c>
      <c r="N28" s="1721"/>
      <c r="O28" s="1720"/>
      <c r="P28" s="1720"/>
      <c r="Q28" s="1921">
        <v>157.80000000000001</v>
      </c>
      <c r="S28" s="1057"/>
      <c r="T28" s="1056"/>
      <c r="U28" s="1056"/>
      <c r="V28" s="1056"/>
    </row>
    <row r="29" spans="1:22" s="1052" customFormat="1" ht="15.75">
      <c r="A29" s="1055">
        <v>15</v>
      </c>
      <c r="B29" s="1486"/>
      <c r="C29" s="1487"/>
      <c r="D29" s="1487"/>
      <c r="E29" s="1959">
        <v>1316.8</v>
      </c>
      <c r="F29" s="1719"/>
      <c r="G29" s="1487"/>
      <c r="H29" s="1720"/>
      <c r="I29" s="1959">
        <v>150.6</v>
      </c>
      <c r="J29" s="1719"/>
      <c r="K29" s="1720"/>
      <c r="L29" s="1720"/>
      <c r="M29" s="1921">
        <v>407.2</v>
      </c>
      <c r="N29" s="1721"/>
      <c r="O29" s="1720"/>
      <c r="P29" s="1720"/>
      <c r="Q29" s="1921">
        <v>144</v>
      </c>
      <c r="S29" s="1057"/>
      <c r="T29" s="1056"/>
      <c r="U29" s="1056"/>
      <c r="V29" s="1056"/>
    </row>
    <row r="30" spans="1:22" s="1052" customFormat="1" ht="15.75">
      <c r="A30" s="1055">
        <v>16</v>
      </c>
      <c r="B30" s="1486"/>
      <c r="C30" s="1487"/>
      <c r="D30" s="1487"/>
      <c r="E30" s="1959">
        <v>1312.8</v>
      </c>
      <c r="F30" s="1719"/>
      <c r="G30" s="1487"/>
      <c r="H30" s="1720"/>
      <c r="I30" s="1959">
        <v>160.80000000000001</v>
      </c>
      <c r="J30" s="1719"/>
      <c r="K30" s="1720"/>
      <c r="L30" s="1720"/>
      <c r="M30" s="1921">
        <v>409.6</v>
      </c>
      <c r="N30" s="1721"/>
      <c r="O30" s="1720"/>
      <c r="P30" s="1720"/>
      <c r="Q30" s="1921">
        <v>157.4</v>
      </c>
      <c r="S30" s="1057"/>
      <c r="T30" s="1056"/>
      <c r="U30" s="1056"/>
      <c r="V30" s="1056"/>
    </row>
    <row r="31" spans="1:22" s="1058" customFormat="1" ht="15.75">
      <c r="A31" s="1055">
        <v>17</v>
      </c>
      <c r="B31" s="1486"/>
      <c r="C31" s="1487"/>
      <c r="D31" s="1487"/>
      <c r="E31" s="1959">
        <v>1323.2</v>
      </c>
      <c r="F31" s="1719"/>
      <c r="G31" s="1487"/>
      <c r="H31" s="1720"/>
      <c r="I31" s="1959">
        <v>64.599999999999994</v>
      </c>
      <c r="J31" s="1719"/>
      <c r="K31" s="1720"/>
      <c r="L31" s="1720"/>
      <c r="M31" s="1921">
        <v>448</v>
      </c>
      <c r="N31" s="1721"/>
      <c r="O31" s="1720"/>
      <c r="P31" s="1720"/>
      <c r="Q31" s="1921">
        <v>61.2</v>
      </c>
      <c r="S31" s="1057"/>
      <c r="T31" s="1056"/>
      <c r="U31" s="1056"/>
      <c r="V31" s="1056"/>
    </row>
    <row r="32" spans="1:22" s="1058" customFormat="1" ht="15.75">
      <c r="A32" s="1055">
        <v>18</v>
      </c>
      <c r="B32" s="1486"/>
      <c r="C32" s="1487"/>
      <c r="D32" s="1487"/>
      <c r="E32" s="1959">
        <v>1306.4000000000001</v>
      </c>
      <c r="F32" s="1719"/>
      <c r="G32" s="1487"/>
      <c r="H32" s="1720"/>
      <c r="I32" s="1959">
        <v>41.4</v>
      </c>
      <c r="J32" s="1719"/>
      <c r="K32" s="1720"/>
      <c r="L32" s="1720"/>
      <c r="M32" s="1921">
        <v>430.40000000000003</v>
      </c>
      <c r="N32" s="1721"/>
      <c r="O32" s="1720"/>
      <c r="P32" s="1720"/>
      <c r="Q32" s="1921">
        <v>33.6</v>
      </c>
      <c r="S32" s="1057"/>
      <c r="T32" s="1056"/>
      <c r="U32" s="1056"/>
      <c r="V32" s="1056"/>
    </row>
    <row r="33" spans="1:22" s="1058" customFormat="1" ht="15.75">
      <c r="A33" s="1055">
        <v>19</v>
      </c>
      <c r="B33" s="1486"/>
      <c r="C33" s="1487"/>
      <c r="D33" s="1487"/>
      <c r="E33" s="1959">
        <v>1245.6000000000001</v>
      </c>
      <c r="F33" s="1719"/>
      <c r="G33" s="1487"/>
      <c r="H33" s="1720"/>
      <c r="I33" s="1959">
        <v>40</v>
      </c>
      <c r="J33" s="1719"/>
      <c r="K33" s="1720"/>
      <c r="L33" s="1720"/>
      <c r="M33" s="1921">
        <v>448</v>
      </c>
      <c r="N33" s="1721"/>
      <c r="O33" s="1720"/>
      <c r="P33" s="1720"/>
      <c r="Q33" s="1921">
        <v>35.200000000000003</v>
      </c>
      <c r="S33" s="1057"/>
      <c r="T33" s="1056"/>
      <c r="U33" s="1056"/>
      <c r="V33" s="1056"/>
    </row>
    <row r="34" spans="1:22" s="1058" customFormat="1" ht="15.75">
      <c r="A34" s="1055">
        <v>20</v>
      </c>
      <c r="B34" s="1486"/>
      <c r="C34" s="1487"/>
      <c r="D34" s="1487"/>
      <c r="E34" s="1959">
        <v>1252.8</v>
      </c>
      <c r="F34" s="1719"/>
      <c r="G34" s="1487"/>
      <c r="H34" s="1720"/>
      <c r="I34" s="1959">
        <v>41</v>
      </c>
      <c r="J34" s="1719"/>
      <c r="K34" s="1720"/>
      <c r="L34" s="1720"/>
      <c r="M34" s="1921">
        <v>475.2</v>
      </c>
      <c r="N34" s="1721"/>
      <c r="O34" s="1720"/>
      <c r="P34" s="1720"/>
      <c r="Q34" s="1921">
        <v>37.200000000000003</v>
      </c>
      <c r="S34" s="1057"/>
      <c r="T34" s="1056"/>
      <c r="U34" s="1056"/>
      <c r="V34" s="1056"/>
    </row>
    <row r="35" spans="1:22" s="1058" customFormat="1" ht="15.75">
      <c r="A35" s="1055">
        <v>21</v>
      </c>
      <c r="B35" s="1486"/>
      <c r="C35" s="1487"/>
      <c r="D35" s="1487"/>
      <c r="E35" s="1959">
        <v>1151.2</v>
      </c>
      <c r="F35" s="1719"/>
      <c r="G35" s="1487"/>
      <c r="H35" s="1720"/>
      <c r="I35" s="1959">
        <v>37.6</v>
      </c>
      <c r="J35" s="1719"/>
      <c r="K35" s="1720"/>
      <c r="L35" s="1720"/>
      <c r="M35" s="1921">
        <v>424</v>
      </c>
      <c r="N35" s="1721"/>
      <c r="O35" s="1720"/>
      <c r="P35" s="1720"/>
      <c r="Q35" s="1921">
        <v>36.4</v>
      </c>
      <c r="S35" s="1057"/>
      <c r="T35" s="1056"/>
      <c r="U35" s="1056"/>
      <c r="V35" s="1056"/>
    </row>
    <row r="36" spans="1:22" s="1058" customFormat="1" ht="15.75">
      <c r="A36" s="1055">
        <v>22</v>
      </c>
      <c r="B36" s="1486"/>
      <c r="C36" s="1487"/>
      <c r="D36" s="1487"/>
      <c r="E36" s="1959">
        <v>1086.4000000000001</v>
      </c>
      <c r="F36" s="1719"/>
      <c r="G36" s="1487"/>
      <c r="H36" s="1720"/>
      <c r="I36" s="1959">
        <v>36.800000000000004</v>
      </c>
      <c r="J36" s="1719"/>
      <c r="K36" s="1720"/>
      <c r="L36" s="1720"/>
      <c r="M36" s="1921">
        <v>384.8</v>
      </c>
      <c r="N36" s="1721"/>
      <c r="O36" s="1720"/>
      <c r="P36" s="1720"/>
      <c r="Q36" s="1921">
        <v>35.200000000000003</v>
      </c>
      <c r="S36" s="1057"/>
      <c r="T36" s="1056"/>
      <c r="U36" s="1056"/>
      <c r="V36" s="1056"/>
    </row>
    <row r="37" spans="1:22" s="1058" customFormat="1" ht="16.5" thickBot="1">
      <c r="A37" s="1055">
        <v>23</v>
      </c>
      <c r="B37" s="1486"/>
      <c r="C37" s="1487"/>
      <c r="D37" s="1487"/>
      <c r="E37" s="1960">
        <v>960</v>
      </c>
      <c r="F37" s="1719"/>
      <c r="G37" s="1720"/>
      <c r="H37" s="1720"/>
      <c r="I37" s="1960">
        <v>30.6</v>
      </c>
      <c r="J37" s="1719"/>
      <c r="K37" s="1720"/>
      <c r="L37" s="1720"/>
      <c r="M37" s="1921">
        <v>363.2</v>
      </c>
      <c r="N37" s="1721"/>
      <c r="O37" s="1720"/>
      <c r="P37" s="1720"/>
      <c r="Q37" s="1921">
        <v>34.200000000000003</v>
      </c>
      <c r="S37" s="1057"/>
      <c r="T37" s="1056"/>
      <c r="U37" s="1056"/>
      <c r="V37" s="1056"/>
    </row>
    <row r="38" spans="1:22" s="1058" customFormat="1" ht="14.25">
      <c r="A38" s="1055" t="s">
        <v>19</v>
      </c>
      <c r="B38" s="1492"/>
      <c r="C38" s="1493"/>
      <c r="D38" s="1492"/>
      <c r="E38" s="1722">
        <f>SUM(E14:E37)</f>
        <v>27822.400000000001</v>
      </c>
      <c r="F38" s="1723"/>
      <c r="G38" s="1723"/>
      <c r="H38" s="1723"/>
      <c r="I38" s="1722">
        <f>SUM(I14:I37)</f>
        <v>1826.5999999999997</v>
      </c>
      <c r="J38" s="1723"/>
      <c r="K38" s="1723"/>
      <c r="L38" s="1723"/>
      <c r="M38" s="1724">
        <f>SUM(M14:M37)</f>
        <v>9585.5999999999985</v>
      </c>
      <c r="N38" s="1725"/>
      <c r="O38" s="1726"/>
      <c r="P38" s="1725"/>
      <c r="Q38" s="1724">
        <f>SUM(Q14:Q37)</f>
        <v>1801.0000000000005</v>
      </c>
      <c r="S38" s="1496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3">
    <tabColor rgb="FF92D050"/>
  </sheetPr>
  <dimension ref="A1:V42"/>
  <sheetViews>
    <sheetView zoomScale="85" zoomScaleNormal="85" zoomScaleSheetLayoutView="100" workbookViewId="0">
      <selection activeCell="W42" sqref="W42"/>
    </sheetView>
  </sheetViews>
  <sheetFormatPr defaultColWidth="9.140625" defaultRowHeight="12.75"/>
  <cols>
    <col min="1" max="3" width="11.28515625" style="1060" customWidth="1"/>
    <col min="4" max="4" width="11.28515625" style="1060" hidden="1" customWidth="1"/>
    <col min="5" max="7" width="11.28515625" style="1060" customWidth="1"/>
    <col min="8" max="8" width="11.28515625" style="1060" hidden="1" customWidth="1"/>
    <col min="9" max="11" width="11.28515625" style="1060" customWidth="1"/>
    <col min="12" max="12" width="11.28515625" style="1060" hidden="1" customWidth="1"/>
    <col min="13" max="15" width="11.28515625" style="1060" customWidth="1"/>
    <col min="16" max="16" width="11.28515625" style="1060" hidden="1" customWidth="1"/>
    <col min="17" max="17" width="11.28515625" style="1060" customWidth="1"/>
    <col min="18" max="16384" width="9.140625" style="1060"/>
  </cols>
  <sheetData>
    <row r="1" spans="1:22" s="1048" customFormat="1" ht="18.75" customHeight="1">
      <c r="B1" s="1483" t="s">
        <v>423</v>
      </c>
      <c r="C1" s="1049"/>
      <c r="D1" s="1049"/>
      <c r="E1" s="1049"/>
      <c r="J1" s="799"/>
      <c r="K1" s="3055" t="s">
        <v>429</v>
      </c>
      <c r="L1" s="3055"/>
      <c r="M1" s="3055"/>
      <c r="N1" s="3055"/>
      <c r="O1" s="3055"/>
      <c r="P1" s="3055"/>
      <c r="Q1" s="3055"/>
    </row>
    <row r="2" spans="1:22" s="1048" customFormat="1" ht="10.5" customHeight="1">
      <c r="A2" s="1484"/>
      <c r="B2" s="3056" t="s">
        <v>1</v>
      </c>
      <c r="C2" s="3056"/>
      <c r="D2" s="3056"/>
      <c r="E2" s="3056"/>
      <c r="N2" s="3057" t="s">
        <v>2</v>
      </c>
      <c r="O2" s="3058"/>
      <c r="P2" s="3058"/>
      <c r="Q2" s="3058"/>
    </row>
    <row r="3" spans="1:22" s="1048" customFormat="1" ht="13.5" customHeight="1">
      <c r="N3" s="1049"/>
      <c r="O3" s="1049"/>
      <c r="P3" s="1049"/>
      <c r="Q3" s="1049"/>
    </row>
    <row r="4" spans="1:22" s="1048" customFormat="1" ht="15" customHeight="1">
      <c r="B4" s="1485" t="s">
        <v>425</v>
      </c>
      <c r="C4" s="1485"/>
      <c r="D4" s="1485"/>
      <c r="E4" s="1485"/>
      <c r="I4" s="3059" t="s">
        <v>5</v>
      </c>
      <c r="J4" s="3060"/>
      <c r="K4" s="3060"/>
      <c r="L4" s="1481"/>
      <c r="O4" s="1050"/>
    </row>
    <row r="5" spans="1:22" s="1048" customFormat="1" ht="9.75" customHeight="1">
      <c r="A5" s="1484"/>
      <c r="B5" s="3061" t="s">
        <v>7</v>
      </c>
      <c r="C5" s="3061"/>
      <c r="D5" s="3061"/>
      <c r="E5" s="3061"/>
    </row>
    <row r="6" spans="1:22" s="1048" customFormat="1" ht="12" customHeight="1">
      <c r="E6" s="3054" t="s">
        <v>8</v>
      </c>
      <c r="F6" s="3054"/>
      <c r="G6" s="3054"/>
      <c r="H6" s="3054"/>
      <c r="I6" s="3054"/>
      <c r="J6" s="3054"/>
      <c r="K6" s="3054"/>
      <c r="L6" s="3054"/>
      <c r="M6" s="3054"/>
      <c r="N6" s="3054"/>
    </row>
    <row r="7" spans="1:22" s="1048" customFormat="1" ht="15.75">
      <c r="A7" s="1048" t="s">
        <v>675</v>
      </c>
      <c r="E7" s="2748" t="s">
        <v>676</v>
      </c>
      <c r="F7" s="2748"/>
      <c r="G7" s="2748"/>
      <c r="H7" s="2748"/>
      <c r="I7" s="2748"/>
      <c r="J7" s="2748"/>
      <c r="K7" s="2748"/>
      <c r="L7" s="2748"/>
      <c r="M7" s="2748"/>
      <c r="N7" s="2748"/>
    </row>
    <row r="8" spans="1:22" s="1048" customFormat="1" ht="9" customHeight="1"/>
    <row r="9" spans="1:22" s="1048" customFormat="1">
      <c r="A9" s="3047" t="s">
        <v>9</v>
      </c>
      <c r="B9" s="3045" t="s">
        <v>10</v>
      </c>
      <c r="C9" s="3046"/>
      <c r="D9" s="3046"/>
      <c r="E9" s="3046"/>
      <c r="F9" s="3046"/>
      <c r="G9" s="3046"/>
      <c r="H9" s="3046"/>
      <c r="I9" s="3050"/>
      <c r="J9" s="3045" t="s">
        <v>11</v>
      </c>
      <c r="K9" s="3046"/>
      <c r="L9" s="3046"/>
      <c r="M9" s="3046"/>
      <c r="N9" s="3046"/>
      <c r="O9" s="3046"/>
      <c r="P9" s="3046"/>
      <c r="Q9" s="3050"/>
    </row>
    <row r="10" spans="1:22" s="1048" customFormat="1">
      <c r="A10" s="3048"/>
      <c r="B10" s="3051" t="s">
        <v>430</v>
      </c>
      <c r="C10" s="3052"/>
      <c r="D10" s="3052"/>
      <c r="E10" s="3053"/>
      <c r="F10" s="3051" t="s">
        <v>431</v>
      </c>
      <c r="G10" s="3052"/>
      <c r="H10" s="3052"/>
      <c r="I10" s="3053"/>
      <c r="J10" s="3051" t="s">
        <v>430</v>
      </c>
      <c r="K10" s="3052"/>
      <c r="L10" s="3052"/>
      <c r="M10" s="3053"/>
      <c r="N10" s="3051" t="s">
        <v>431</v>
      </c>
      <c r="O10" s="3052"/>
      <c r="P10" s="3052"/>
      <c r="Q10" s="3053"/>
    </row>
    <row r="11" spans="1:22" s="1048" customFormat="1">
      <c r="A11" s="3048"/>
      <c r="B11" s="3045" t="s">
        <v>14</v>
      </c>
      <c r="C11" s="3046"/>
      <c r="E11" s="1480">
        <v>8000</v>
      </c>
      <c r="F11" s="3045" t="s">
        <v>15</v>
      </c>
      <c r="G11" s="3046"/>
      <c r="H11" s="1479"/>
      <c r="I11" s="1480">
        <v>4000</v>
      </c>
      <c r="J11" s="3045" t="s">
        <v>15</v>
      </c>
      <c r="K11" s="3046"/>
      <c r="L11" s="1479"/>
      <c r="M11" s="1480">
        <v>8000</v>
      </c>
      <c r="N11" s="3045" t="s">
        <v>15</v>
      </c>
      <c r="O11" s="3046"/>
      <c r="P11" s="1479"/>
      <c r="Q11" s="1480">
        <v>4000</v>
      </c>
    </row>
    <row r="12" spans="1:22" s="1052" customFormat="1" ht="35.25" customHeight="1">
      <c r="A12" s="3049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2"/>
      <c r="C14" s="1125"/>
      <c r="D14" s="1125"/>
      <c r="E14" s="1958">
        <v>379.2</v>
      </c>
      <c r="F14" s="1524"/>
      <c r="G14" s="1961"/>
      <c r="H14" s="1125"/>
      <c r="I14" s="1958">
        <v>113.60000000000001</v>
      </c>
      <c r="J14" s="1524"/>
      <c r="K14" s="1522"/>
      <c r="L14" s="1125"/>
      <c r="M14" s="1125">
        <v>195.20000000000002</v>
      </c>
      <c r="N14" s="1522"/>
      <c r="O14" s="1521"/>
      <c r="P14" s="1125"/>
      <c r="Q14" s="1125">
        <v>89.600000000000009</v>
      </c>
      <c r="S14" s="1491"/>
      <c r="T14" s="1056"/>
      <c r="U14" s="1056"/>
      <c r="V14" s="1056"/>
    </row>
    <row r="15" spans="1:22" s="1052" customFormat="1" ht="15.75">
      <c r="A15" s="1055">
        <v>1</v>
      </c>
      <c r="B15" s="1522"/>
      <c r="C15" s="1125"/>
      <c r="D15" s="1125"/>
      <c r="E15" s="1959">
        <v>348.8</v>
      </c>
      <c r="F15" s="1798"/>
      <c r="G15" s="1961"/>
      <c r="H15" s="1797"/>
      <c r="I15" s="1959">
        <v>99.2</v>
      </c>
      <c r="J15" s="1798"/>
      <c r="K15" s="1800"/>
      <c r="L15" s="1797"/>
      <c r="M15" s="1921">
        <v>188.8</v>
      </c>
      <c r="N15" s="1798"/>
      <c r="O15" s="1801"/>
      <c r="P15" s="1797"/>
      <c r="Q15" s="1921">
        <v>87.2</v>
      </c>
      <c r="S15" s="1057"/>
      <c r="T15" s="1056"/>
      <c r="U15" s="1056"/>
      <c r="V15" s="1056"/>
    </row>
    <row r="16" spans="1:22" s="1052" customFormat="1" ht="15.75">
      <c r="A16" s="1055">
        <v>2</v>
      </c>
      <c r="B16" s="1522"/>
      <c r="C16" s="1125"/>
      <c r="D16" s="1125"/>
      <c r="E16" s="1959">
        <v>316.8</v>
      </c>
      <c r="F16" s="1798"/>
      <c r="G16" s="1961"/>
      <c r="H16" s="1797"/>
      <c r="I16" s="1959">
        <v>95.2</v>
      </c>
      <c r="J16" s="1798"/>
      <c r="K16" s="1800"/>
      <c r="L16" s="1797"/>
      <c r="M16" s="1921">
        <v>185.6</v>
      </c>
      <c r="N16" s="1798"/>
      <c r="O16" s="1801"/>
      <c r="P16" s="1797"/>
      <c r="Q16" s="1921">
        <v>84</v>
      </c>
      <c r="S16" s="1057"/>
      <c r="T16" s="1056"/>
      <c r="U16" s="1056"/>
      <c r="V16" s="1056"/>
    </row>
    <row r="17" spans="1:22" s="1052" customFormat="1" ht="15.75">
      <c r="A17" s="1055">
        <v>3</v>
      </c>
      <c r="B17" s="1522"/>
      <c r="C17" s="1125"/>
      <c r="D17" s="1125"/>
      <c r="E17" s="1959">
        <v>296</v>
      </c>
      <c r="F17" s="1798"/>
      <c r="G17" s="1961"/>
      <c r="H17" s="1797"/>
      <c r="I17" s="1959">
        <v>92</v>
      </c>
      <c r="J17" s="1798"/>
      <c r="K17" s="1800"/>
      <c r="L17" s="1797"/>
      <c r="M17" s="1921">
        <v>180.8</v>
      </c>
      <c r="N17" s="1798"/>
      <c r="O17" s="1801"/>
      <c r="P17" s="1797"/>
      <c r="Q17" s="1921">
        <v>83.2</v>
      </c>
      <c r="S17" s="1057"/>
      <c r="T17" s="1056"/>
      <c r="U17" s="1056"/>
      <c r="V17" s="1056"/>
    </row>
    <row r="18" spans="1:22" s="1052" customFormat="1" ht="15.75">
      <c r="A18" s="1055">
        <v>4</v>
      </c>
      <c r="B18" s="1522"/>
      <c r="C18" s="1125"/>
      <c r="D18" s="1125"/>
      <c r="E18" s="1959">
        <v>320</v>
      </c>
      <c r="F18" s="1798"/>
      <c r="G18" s="1961"/>
      <c r="H18" s="1797"/>
      <c r="I18" s="1959">
        <v>104.8</v>
      </c>
      <c r="J18" s="1798"/>
      <c r="K18" s="1800"/>
      <c r="L18" s="1797"/>
      <c r="M18" s="1921">
        <v>196.8</v>
      </c>
      <c r="N18" s="1798"/>
      <c r="O18" s="1801"/>
      <c r="P18" s="1797"/>
      <c r="Q18" s="1921">
        <v>95.2</v>
      </c>
      <c r="S18" s="1057"/>
      <c r="T18" s="1056"/>
      <c r="U18" s="1056"/>
      <c r="V18" s="1056"/>
    </row>
    <row r="19" spans="1:22" s="1052" customFormat="1" ht="15.75">
      <c r="A19" s="1055">
        <v>5</v>
      </c>
      <c r="B19" s="1522"/>
      <c r="C19" s="1125"/>
      <c r="D19" s="1125"/>
      <c r="E19" s="1959">
        <v>374.40000000000003</v>
      </c>
      <c r="F19" s="1798"/>
      <c r="G19" s="1961"/>
      <c r="H19" s="1797"/>
      <c r="I19" s="1959">
        <v>102.4</v>
      </c>
      <c r="J19" s="1798"/>
      <c r="K19" s="1800"/>
      <c r="L19" s="1797"/>
      <c r="M19" s="1921">
        <v>212.8</v>
      </c>
      <c r="N19" s="1798"/>
      <c r="O19" s="1801"/>
      <c r="P19" s="1797"/>
      <c r="Q19" s="1921">
        <v>89.600000000000009</v>
      </c>
      <c r="S19" s="1057"/>
      <c r="T19" s="1056"/>
      <c r="U19" s="1056"/>
      <c r="V19" s="1056"/>
    </row>
    <row r="20" spans="1:22" s="1052" customFormat="1" ht="15.75">
      <c r="A20" s="1055">
        <v>6</v>
      </c>
      <c r="B20" s="1522"/>
      <c r="C20" s="1125"/>
      <c r="D20" s="1125"/>
      <c r="E20" s="1959">
        <v>472</v>
      </c>
      <c r="F20" s="1798"/>
      <c r="G20" s="1961"/>
      <c r="H20" s="1797"/>
      <c r="I20" s="1959">
        <v>126.4</v>
      </c>
      <c r="J20" s="1798"/>
      <c r="K20" s="1800"/>
      <c r="L20" s="1797"/>
      <c r="M20" s="1921">
        <v>219.20000000000002</v>
      </c>
      <c r="N20" s="1798"/>
      <c r="O20" s="1801"/>
      <c r="P20" s="1797"/>
      <c r="Q20" s="1921">
        <v>93.600000000000009</v>
      </c>
      <c r="S20" s="1057"/>
      <c r="T20" s="1056"/>
      <c r="U20" s="1056"/>
      <c r="V20" s="1056"/>
    </row>
    <row r="21" spans="1:22" s="1052" customFormat="1" ht="15.75">
      <c r="A21" s="1055">
        <v>7</v>
      </c>
      <c r="B21" s="1522"/>
      <c r="C21" s="1125"/>
      <c r="D21" s="1125"/>
      <c r="E21" s="1959">
        <v>520</v>
      </c>
      <c r="F21" s="1798"/>
      <c r="G21" s="1961"/>
      <c r="H21" s="1797"/>
      <c r="I21" s="1959">
        <v>140.80000000000001</v>
      </c>
      <c r="J21" s="1798"/>
      <c r="K21" s="1800"/>
      <c r="L21" s="1797"/>
      <c r="M21" s="1921">
        <v>203.20000000000002</v>
      </c>
      <c r="N21" s="1798"/>
      <c r="O21" s="1801"/>
      <c r="P21" s="1797"/>
      <c r="Q21" s="1921">
        <v>86.4</v>
      </c>
      <c r="S21" s="1057"/>
      <c r="T21" s="1056"/>
      <c r="U21" s="1056"/>
      <c r="V21" s="1056"/>
    </row>
    <row r="22" spans="1:22" s="1052" customFormat="1" ht="15.75">
      <c r="A22" s="1055">
        <v>8</v>
      </c>
      <c r="B22" s="1522"/>
      <c r="C22" s="1125"/>
      <c r="D22" s="1125"/>
      <c r="E22" s="1959">
        <v>611.20000000000005</v>
      </c>
      <c r="F22" s="1798"/>
      <c r="G22" s="1961"/>
      <c r="H22" s="1797"/>
      <c r="I22" s="1959">
        <v>165.6</v>
      </c>
      <c r="J22" s="1798"/>
      <c r="K22" s="1800"/>
      <c r="L22" s="1797"/>
      <c r="M22" s="1921">
        <v>225.6</v>
      </c>
      <c r="N22" s="1798"/>
      <c r="O22" s="1801"/>
      <c r="P22" s="1797"/>
      <c r="Q22" s="1921">
        <v>104.8</v>
      </c>
      <c r="S22" s="1057"/>
      <c r="T22" s="1056"/>
      <c r="U22" s="1056"/>
      <c r="V22" s="1056"/>
    </row>
    <row r="23" spans="1:22" s="1052" customFormat="1" ht="15.75">
      <c r="A23" s="1055">
        <v>9</v>
      </c>
      <c r="B23" s="1522"/>
      <c r="C23" s="1125"/>
      <c r="D23" s="1125"/>
      <c r="E23" s="1959">
        <v>713.6</v>
      </c>
      <c r="F23" s="1798"/>
      <c r="G23" s="1961"/>
      <c r="H23" s="1797"/>
      <c r="I23" s="1959">
        <v>164.8</v>
      </c>
      <c r="J23" s="1798"/>
      <c r="K23" s="1800"/>
      <c r="L23" s="1797"/>
      <c r="M23" s="1921">
        <v>312</v>
      </c>
      <c r="N23" s="1798"/>
      <c r="O23" s="1801"/>
      <c r="P23" s="1797"/>
      <c r="Q23" s="1921">
        <v>119.2</v>
      </c>
      <c r="S23" s="1057"/>
      <c r="T23" s="1056"/>
      <c r="U23" s="1056"/>
      <c r="V23" s="1056"/>
    </row>
    <row r="24" spans="1:22" s="1052" customFormat="1" ht="15.75">
      <c r="A24" s="1055">
        <v>10</v>
      </c>
      <c r="B24" s="1522"/>
      <c r="C24" s="1125"/>
      <c r="D24" s="1125"/>
      <c r="E24" s="1959">
        <v>726.4</v>
      </c>
      <c r="F24" s="1798"/>
      <c r="G24" s="1961"/>
      <c r="H24" s="1797"/>
      <c r="I24" s="1959">
        <v>168</v>
      </c>
      <c r="J24" s="1798"/>
      <c r="K24" s="1800"/>
      <c r="L24" s="1797"/>
      <c r="M24" s="1921">
        <v>329.6</v>
      </c>
      <c r="N24" s="1798"/>
      <c r="O24" s="1801"/>
      <c r="P24" s="1797"/>
      <c r="Q24" s="1921">
        <v>123.2</v>
      </c>
      <c r="S24" s="1057"/>
      <c r="T24" s="1056"/>
      <c r="U24" s="1056"/>
      <c r="V24" s="1056"/>
    </row>
    <row r="25" spans="1:22" s="1052" customFormat="1" ht="15.75">
      <c r="A25" s="1055">
        <v>11</v>
      </c>
      <c r="B25" s="1522"/>
      <c r="C25" s="1125"/>
      <c r="D25" s="1125"/>
      <c r="E25" s="1959">
        <v>748.80000000000007</v>
      </c>
      <c r="F25" s="1798"/>
      <c r="G25" s="1961"/>
      <c r="H25" s="1797"/>
      <c r="I25" s="1959">
        <v>175.20000000000002</v>
      </c>
      <c r="J25" s="1798"/>
      <c r="K25" s="1800"/>
      <c r="L25" s="1797"/>
      <c r="M25" s="1921">
        <v>313.60000000000002</v>
      </c>
      <c r="N25" s="1798"/>
      <c r="O25" s="1801"/>
      <c r="P25" s="1797"/>
      <c r="Q25" s="1921">
        <v>118.4</v>
      </c>
      <c r="S25" s="1057"/>
      <c r="T25" s="1056"/>
      <c r="U25" s="1056"/>
      <c r="V25" s="1056"/>
    </row>
    <row r="26" spans="1:22" s="1052" customFormat="1" ht="15.75">
      <c r="A26" s="1055">
        <v>12</v>
      </c>
      <c r="B26" s="1522"/>
      <c r="C26" s="1125"/>
      <c r="D26" s="1125"/>
      <c r="E26" s="1959">
        <v>715.2</v>
      </c>
      <c r="F26" s="1798"/>
      <c r="G26" s="1961"/>
      <c r="H26" s="1797"/>
      <c r="I26" s="1959">
        <v>180</v>
      </c>
      <c r="J26" s="1798"/>
      <c r="K26" s="1800"/>
      <c r="L26" s="1797"/>
      <c r="M26" s="1921">
        <v>348.8</v>
      </c>
      <c r="N26" s="1798"/>
      <c r="O26" s="1801"/>
      <c r="P26" s="1797"/>
      <c r="Q26" s="1921">
        <v>128.80000000000001</v>
      </c>
      <c r="S26" s="1057"/>
      <c r="T26" s="1056"/>
      <c r="U26" s="1056"/>
      <c r="V26" s="1056"/>
    </row>
    <row r="27" spans="1:22" s="1052" customFormat="1" ht="15.75">
      <c r="A27" s="1055">
        <v>13</v>
      </c>
      <c r="B27" s="1522"/>
      <c r="C27" s="1125"/>
      <c r="D27" s="1125"/>
      <c r="E27" s="1959">
        <v>700.80000000000007</v>
      </c>
      <c r="F27" s="1798"/>
      <c r="G27" s="1961"/>
      <c r="H27" s="1797"/>
      <c r="I27" s="1959">
        <v>158.4</v>
      </c>
      <c r="J27" s="1798"/>
      <c r="K27" s="1800"/>
      <c r="L27" s="1797"/>
      <c r="M27" s="1921">
        <v>276.8</v>
      </c>
      <c r="N27" s="1798"/>
      <c r="O27" s="1801"/>
      <c r="P27" s="1797"/>
      <c r="Q27" s="1921">
        <v>95.2</v>
      </c>
      <c r="S27" s="1057"/>
      <c r="T27" s="1056"/>
      <c r="U27" s="1056"/>
      <c r="V27" s="1056"/>
    </row>
    <row r="28" spans="1:22" s="1052" customFormat="1" ht="15.75">
      <c r="A28" s="1055">
        <v>14</v>
      </c>
      <c r="B28" s="1522"/>
      <c r="C28" s="1125"/>
      <c r="D28" s="1125"/>
      <c r="E28" s="1959">
        <v>686.4</v>
      </c>
      <c r="F28" s="1798"/>
      <c r="G28" s="1961"/>
      <c r="H28" s="1797"/>
      <c r="I28" s="1959">
        <v>145.6</v>
      </c>
      <c r="J28" s="1798"/>
      <c r="K28" s="1800"/>
      <c r="L28" s="1797"/>
      <c r="M28" s="1921">
        <v>284.8</v>
      </c>
      <c r="N28" s="1798"/>
      <c r="O28" s="1801"/>
      <c r="P28" s="1797"/>
      <c r="Q28" s="1921">
        <v>83.2</v>
      </c>
      <c r="S28" s="1057"/>
      <c r="T28" s="1056"/>
      <c r="U28" s="1056"/>
      <c r="V28" s="1056"/>
    </row>
    <row r="29" spans="1:22" s="1052" customFormat="1" ht="15.75">
      <c r="A29" s="1055">
        <v>15</v>
      </c>
      <c r="B29" s="1522"/>
      <c r="C29" s="1125"/>
      <c r="D29" s="1125"/>
      <c r="E29" s="1959">
        <v>704</v>
      </c>
      <c r="F29" s="1798"/>
      <c r="G29" s="1961"/>
      <c r="H29" s="1797"/>
      <c r="I29" s="1959">
        <v>140.80000000000001</v>
      </c>
      <c r="J29" s="1798"/>
      <c r="K29" s="1800"/>
      <c r="L29" s="1797"/>
      <c r="M29" s="1921">
        <v>292.8</v>
      </c>
      <c r="N29" s="1798"/>
      <c r="O29" s="1801"/>
      <c r="P29" s="1797"/>
      <c r="Q29" s="1921">
        <v>86.4</v>
      </c>
      <c r="S29" s="1057"/>
      <c r="T29" s="1056"/>
      <c r="U29" s="1056"/>
      <c r="V29" s="1056"/>
    </row>
    <row r="30" spans="1:22" s="1052" customFormat="1" ht="15.75">
      <c r="A30" s="1055">
        <v>16</v>
      </c>
      <c r="B30" s="1522"/>
      <c r="C30" s="1125"/>
      <c r="D30" s="1125"/>
      <c r="E30" s="1959">
        <v>707.2</v>
      </c>
      <c r="F30" s="1798"/>
      <c r="G30" s="1961"/>
      <c r="H30" s="1797"/>
      <c r="I30" s="1959">
        <v>144.80000000000001</v>
      </c>
      <c r="J30" s="1798"/>
      <c r="K30" s="1800"/>
      <c r="L30" s="1797"/>
      <c r="M30" s="1921">
        <v>313.60000000000002</v>
      </c>
      <c r="N30" s="1798"/>
      <c r="O30" s="1801"/>
      <c r="P30" s="1797"/>
      <c r="Q30" s="1921">
        <v>91.2</v>
      </c>
      <c r="S30" s="1057"/>
      <c r="T30" s="1056"/>
      <c r="U30" s="1056"/>
      <c r="V30" s="1056"/>
    </row>
    <row r="31" spans="1:22" s="1058" customFormat="1" ht="15.75">
      <c r="A31" s="1055">
        <v>17</v>
      </c>
      <c r="B31" s="1522"/>
      <c r="C31" s="1125"/>
      <c r="D31" s="1125"/>
      <c r="E31" s="1959">
        <v>681.6</v>
      </c>
      <c r="F31" s="1798"/>
      <c r="G31" s="1961"/>
      <c r="H31" s="1797"/>
      <c r="I31" s="1959">
        <v>152.80000000000001</v>
      </c>
      <c r="J31" s="1798"/>
      <c r="K31" s="1800"/>
      <c r="L31" s="1797"/>
      <c r="M31" s="1921">
        <v>331.2</v>
      </c>
      <c r="N31" s="1798"/>
      <c r="O31" s="1801"/>
      <c r="P31" s="1797"/>
      <c r="Q31" s="1921">
        <v>100.8</v>
      </c>
      <c r="S31" s="1057"/>
      <c r="T31" s="1056"/>
      <c r="U31" s="1056"/>
      <c r="V31" s="1056"/>
    </row>
    <row r="32" spans="1:22" s="1058" customFormat="1" ht="15.75">
      <c r="A32" s="1055">
        <v>18</v>
      </c>
      <c r="B32" s="1522"/>
      <c r="C32" s="1125"/>
      <c r="D32" s="1125"/>
      <c r="E32" s="1959">
        <v>643.20000000000005</v>
      </c>
      <c r="F32" s="1798"/>
      <c r="G32" s="1961"/>
      <c r="H32" s="1797"/>
      <c r="I32" s="1959">
        <v>156</v>
      </c>
      <c r="J32" s="1798"/>
      <c r="K32" s="1800"/>
      <c r="L32" s="1797"/>
      <c r="M32" s="1921">
        <v>320</v>
      </c>
      <c r="N32" s="1798"/>
      <c r="O32" s="1801"/>
      <c r="P32" s="1797"/>
      <c r="Q32" s="1921">
        <v>96</v>
      </c>
      <c r="S32" s="1057"/>
      <c r="T32" s="1056"/>
      <c r="U32" s="1056"/>
      <c r="V32" s="1056"/>
    </row>
    <row r="33" spans="1:22" s="1058" customFormat="1" ht="15.75">
      <c r="A33" s="1055">
        <v>19</v>
      </c>
      <c r="B33" s="1522"/>
      <c r="C33" s="1125"/>
      <c r="D33" s="1125"/>
      <c r="E33" s="1959">
        <v>638.4</v>
      </c>
      <c r="F33" s="1798"/>
      <c r="G33" s="1961"/>
      <c r="H33" s="1797"/>
      <c r="I33" s="1959">
        <v>149.6</v>
      </c>
      <c r="J33" s="1798"/>
      <c r="K33" s="1800"/>
      <c r="L33" s="1797"/>
      <c r="M33" s="1921">
        <v>334.40000000000003</v>
      </c>
      <c r="N33" s="1798"/>
      <c r="O33" s="1801"/>
      <c r="P33" s="1797"/>
      <c r="Q33" s="1921">
        <v>98.4</v>
      </c>
      <c r="S33" s="1057"/>
      <c r="T33" s="1056"/>
      <c r="U33" s="1056"/>
      <c r="V33" s="1056"/>
    </row>
    <row r="34" spans="1:22" s="1058" customFormat="1" ht="15.75">
      <c r="A34" s="1055">
        <v>20</v>
      </c>
      <c r="B34" s="1522"/>
      <c r="C34" s="1125"/>
      <c r="D34" s="1125"/>
      <c r="E34" s="1959">
        <v>556.80000000000007</v>
      </c>
      <c r="F34" s="1798"/>
      <c r="G34" s="1961"/>
      <c r="H34" s="1797"/>
      <c r="I34" s="1959">
        <v>151.20000000000002</v>
      </c>
      <c r="J34" s="1798"/>
      <c r="K34" s="1800"/>
      <c r="L34" s="1797"/>
      <c r="M34" s="1921">
        <v>259.2</v>
      </c>
      <c r="N34" s="1798"/>
      <c r="O34" s="1801"/>
      <c r="P34" s="1797"/>
      <c r="Q34" s="1921">
        <v>98.4</v>
      </c>
      <c r="S34" s="1057"/>
      <c r="T34" s="1056"/>
      <c r="U34" s="1056"/>
      <c r="V34" s="1056"/>
    </row>
    <row r="35" spans="1:22" s="1058" customFormat="1" ht="15.75">
      <c r="A35" s="1055">
        <v>21</v>
      </c>
      <c r="B35" s="1522"/>
      <c r="C35" s="1125"/>
      <c r="D35" s="1125"/>
      <c r="E35" s="1959">
        <v>528</v>
      </c>
      <c r="F35" s="1798"/>
      <c r="G35" s="1961"/>
      <c r="H35" s="1797"/>
      <c r="I35" s="1959">
        <v>157.6</v>
      </c>
      <c r="J35" s="1798"/>
      <c r="K35" s="1800"/>
      <c r="L35" s="1797"/>
      <c r="M35" s="1921">
        <v>241.6</v>
      </c>
      <c r="N35" s="1798"/>
      <c r="O35" s="1801"/>
      <c r="P35" s="1797"/>
      <c r="Q35" s="1921">
        <v>93.600000000000009</v>
      </c>
      <c r="S35" s="1057"/>
      <c r="T35" s="1056"/>
      <c r="U35" s="1056"/>
      <c r="V35" s="1056"/>
    </row>
    <row r="36" spans="1:22" s="1058" customFormat="1" ht="15.75">
      <c r="A36" s="1055">
        <v>22</v>
      </c>
      <c r="B36" s="1522"/>
      <c r="C36" s="1125"/>
      <c r="D36" s="1125"/>
      <c r="E36" s="1959">
        <v>497.6</v>
      </c>
      <c r="F36" s="1798"/>
      <c r="G36" s="1961"/>
      <c r="H36" s="1797"/>
      <c r="I36" s="1959">
        <v>150.4</v>
      </c>
      <c r="J36" s="1798"/>
      <c r="K36" s="1800"/>
      <c r="L36" s="1797"/>
      <c r="M36" s="1921">
        <v>244.8</v>
      </c>
      <c r="N36" s="1798"/>
      <c r="O36" s="1801"/>
      <c r="P36" s="1797"/>
      <c r="Q36" s="1921">
        <v>98.4</v>
      </c>
      <c r="S36" s="1057"/>
      <c r="T36" s="1056"/>
      <c r="U36" s="1056"/>
      <c r="V36" s="1056"/>
    </row>
    <row r="37" spans="1:22" s="1058" customFormat="1" ht="16.5" thickBot="1">
      <c r="A37" s="1055">
        <v>23</v>
      </c>
      <c r="B37" s="1522"/>
      <c r="C37" s="1125"/>
      <c r="D37" s="1125"/>
      <c r="E37" s="1960">
        <v>459.2</v>
      </c>
      <c r="F37" s="1798"/>
      <c r="G37" s="1799"/>
      <c r="H37" s="1797"/>
      <c r="I37" s="1960">
        <v>126.4</v>
      </c>
      <c r="J37" s="1798"/>
      <c r="K37" s="1800"/>
      <c r="L37" s="1797"/>
      <c r="M37" s="1921">
        <v>227.20000000000002</v>
      </c>
      <c r="N37" s="1798"/>
      <c r="O37" s="1801"/>
      <c r="P37" s="1797"/>
      <c r="Q37" s="1921">
        <v>90.4</v>
      </c>
      <c r="S37" s="1057"/>
      <c r="T37" s="1056"/>
      <c r="U37" s="1056"/>
      <c r="V37" s="1056"/>
    </row>
    <row r="38" spans="1:22" s="1058" customFormat="1" ht="15">
      <c r="A38" s="1055" t="s">
        <v>19</v>
      </c>
      <c r="B38" s="1492"/>
      <c r="C38" s="1493"/>
      <c r="D38" s="1492"/>
      <c r="E38" s="1730">
        <f>SUM(E14:E37)</f>
        <v>13345.6</v>
      </c>
      <c r="F38" s="1731"/>
      <c r="G38" s="1731"/>
      <c r="H38" s="1731"/>
      <c r="I38" s="1730">
        <f>SUM(I14:I37)</f>
        <v>3361.6000000000004</v>
      </c>
      <c r="J38" s="1731"/>
      <c r="K38" s="1731"/>
      <c r="L38" s="1731"/>
      <c r="M38" s="1732">
        <f>SUM(M14:M37)</f>
        <v>6238.4000000000005</v>
      </c>
      <c r="N38" s="1733"/>
      <c r="O38" s="1734"/>
      <c r="P38" s="1733"/>
      <c r="Q38" s="1732">
        <f>SUM(Q14:Q37)</f>
        <v>2335.2000000000003</v>
      </c>
      <c r="S38" s="1496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4">
    <tabColor theme="6" tint="0.39997558519241921"/>
  </sheetPr>
  <dimension ref="A1:V43"/>
  <sheetViews>
    <sheetView zoomScaleNormal="100" zoomScaleSheetLayoutView="100" workbookViewId="0">
      <selection activeCell="B10" sqref="B10:E10"/>
    </sheetView>
  </sheetViews>
  <sheetFormatPr defaultColWidth="9.140625" defaultRowHeight="12.75"/>
  <cols>
    <col min="1" max="3" width="11.28515625" style="1060" customWidth="1"/>
    <col min="4" max="4" width="11.28515625" style="1060" hidden="1" customWidth="1"/>
    <col min="5" max="7" width="11.28515625" style="1060" customWidth="1"/>
    <col min="8" max="8" width="11.28515625" style="1060" hidden="1" customWidth="1"/>
    <col min="9" max="11" width="11.28515625" style="1060" customWidth="1"/>
    <col min="12" max="12" width="11.28515625" style="1060" hidden="1" customWidth="1"/>
    <col min="13" max="15" width="11.28515625" style="1060" customWidth="1"/>
    <col min="16" max="16" width="11.28515625" style="1060" hidden="1" customWidth="1"/>
    <col min="17" max="17" width="11.28515625" style="1060" customWidth="1"/>
    <col min="18" max="16384" width="9.140625" style="1060"/>
  </cols>
  <sheetData>
    <row r="1" spans="1:22" s="1048" customFormat="1" ht="18.75" customHeight="1">
      <c r="B1" s="1483" t="s">
        <v>423</v>
      </c>
      <c r="C1" s="1049"/>
      <c r="D1" s="1049"/>
      <c r="E1" s="1049"/>
      <c r="J1" s="799"/>
      <c r="K1" s="3055" t="s">
        <v>449</v>
      </c>
      <c r="L1" s="3055"/>
      <c r="M1" s="3055"/>
      <c r="N1" s="3055"/>
      <c r="O1" s="3055"/>
      <c r="P1" s="3055"/>
      <c r="Q1" s="3055"/>
    </row>
    <row r="2" spans="1:22" s="1048" customFormat="1" ht="10.5" customHeight="1">
      <c r="A2" s="1484"/>
      <c r="B2" s="3056" t="s">
        <v>1</v>
      </c>
      <c r="C2" s="3056"/>
      <c r="D2" s="3056"/>
      <c r="E2" s="3056"/>
      <c r="N2" s="3057" t="s">
        <v>2</v>
      </c>
      <c r="O2" s="3058"/>
      <c r="P2" s="3058"/>
      <c r="Q2" s="3058"/>
    </row>
    <row r="3" spans="1:22" s="1048" customFormat="1" ht="13.5" customHeight="1">
      <c r="N3" s="1049"/>
      <c r="O3" s="1049"/>
      <c r="P3" s="1049"/>
      <c r="Q3" s="1049"/>
    </row>
    <row r="4" spans="1:22" s="1048" customFormat="1" ht="15" customHeight="1">
      <c r="B4" s="1485" t="s">
        <v>425</v>
      </c>
      <c r="C4" s="1485"/>
      <c r="D4" s="1485"/>
      <c r="E4" s="1485"/>
      <c r="I4" s="3059" t="s">
        <v>5</v>
      </c>
      <c r="J4" s="3060"/>
      <c r="K4" s="3060"/>
      <c r="L4" s="1481"/>
      <c r="O4" s="1050"/>
    </row>
    <row r="5" spans="1:22" s="1048" customFormat="1" ht="9.75" customHeight="1">
      <c r="A5" s="1484"/>
      <c r="B5" s="3061" t="s">
        <v>7</v>
      </c>
      <c r="C5" s="3061"/>
      <c r="D5" s="3061"/>
      <c r="E5" s="3061"/>
    </row>
    <row r="6" spans="1:22" s="1048" customFormat="1" ht="12" customHeight="1">
      <c r="E6" s="3054" t="s">
        <v>8</v>
      </c>
      <c r="F6" s="3054"/>
      <c r="G6" s="3054"/>
      <c r="H6" s="3054"/>
      <c r="I6" s="3054"/>
      <c r="J6" s="3054"/>
      <c r="K6" s="3054"/>
      <c r="L6" s="3054"/>
      <c r="M6" s="3054"/>
      <c r="N6" s="3054"/>
    </row>
    <row r="7" spans="1:22" s="1048" customFormat="1" ht="15.75">
      <c r="E7" s="2748" t="s">
        <v>526</v>
      </c>
      <c r="F7" s="2748"/>
      <c r="G7" s="2748"/>
      <c r="H7" s="2748"/>
      <c r="I7" s="2748"/>
      <c r="J7" s="2748"/>
      <c r="K7" s="2748"/>
      <c r="L7" s="2748"/>
      <c r="M7" s="2748"/>
      <c r="N7" s="2748"/>
    </row>
    <row r="8" spans="1:22" s="1048" customFormat="1" ht="9" customHeight="1"/>
    <row r="9" spans="1:22" s="1048" customFormat="1">
      <c r="A9" s="3047" t="s">
        <v>9</v>
      </c>
      <c r="B9" s="3045" t="s">
        <v>10</v>
      </c>
      <c r="C9" s="3046"/>
      <c r="D9" s="3046"/>
      <c r="E9" s="3046"/>
      <c r="F9" s="3046"/>
      <c r="G9" s="3046"/>
      <c r="H9" s="3046"/>
      <c r="I9" s="3050"/>
      <c r="J9" s="3045" t="s">
        <v>11</v>
      </c>
      <c r="K9" s="3046"/>
      <c r="L9" s="3046"/>
      <c r="M9" s="3046"/>
      <c r="N9" s="3046"/>
      <c r="O9" s="3046"/>
      <c r="P9" s="3046"/>
      <c r="Q9" s="3050"/>
    </row>
    <row r="10" spans="1:22" s="1048" customFormat="1">
      <c r="A10" s="3048"/>
      <c r="B10" s="3051" t="s">
        <v>432</v>
      </c>
      <c r="C10" s="3052"/>
      <c r="D10" s="3052"/>
      <c r="E10" s="3053"/>
      <c r="F10" s="3051" t="s">
        <v>433</v>
      </c>
      <c r="G10" s="3052"/>
      <c r="H10" s="3052"/>
      <c r="I10" s="3053"/>
      <c r="J10" s="3051" t="s">
        <v>432</v>
      </c>
      <c r="K10" s="3052"/>
      <c r="L10" s="3052"/>
      <c r="M10" s="3053"/>
      <c r="N10" s="3051" t="s">
        <v>433</v>
      </c>
      <c r="O10" s="3052"/>
      <c r="P10" s="3052"/>
      <c r="Q10" s="3053"/>
    </row>
    <row r="11" spans="1:22" s="1048" customFormat="1">
      <c r="A11" s="3048"/>
      <c r="B11" s="3045" t="s">
        <v>14</v>
      </c>
      <c r="C11" s="3046"/>
      <c r="E11" s="1480">
        <v>80</v>
      </c>
      <c r="F11" s="3045" t="s">
        <v>15</v>
      </c>
      <c r="G11" s="3046"/>
      <c r="H11" s="1479"/>
      <c r="I11" s="1480">
        <v>40</v>
      </c>
      <c r="J11" s="3045" t="s">
        <v>15</v>
      </c>
      <c r="K11" s="3046"/>
      <c r="L11" s="1479"/>
      <c r="M11" s="1480">
        <v>80</v>
      </c>
      <c r="N11" s="3045" t="s">
        <v>15</v>
      </c>
      <c r="O11" s="3046"/>
      <c r="P11" s="1479"/>
      <c r="Q11" s="1480">
        <v>40</v>
      </c>
    </row>
    <row r="12" spans="1:22" s="1052" customFormat="1" ht="35.25" customHeight="1">
      <c r="A12" s="3049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1.25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0"/>
      <c r="C14" s="1125"/>
      <c r="D14" s="1125"/>
      <c r="E14" s="1520"/>
      <c r="F14" s="1520"/>
      <c r="G14" s="1125"/>
      <c r="H14" s="1125"/>
      <c r="I14" s="1125"/>
      <c r="J14" s="1520"/>
      <c r="K14" s="1125"/>
      <c r="L14" s="1125"/>
      <c r="M14" s="1125"/>
      <c r="N14" s="1520"/>
      <c r="O14" s="1125"/>
      <c r="P14" s="1125"/>
      <c r="Q14" s="1125"/>
      <c r="S14" s="1491"/>
      <c r="T14" s="1056"/>
      <c r="U14" s="1056"/>
      <c r="V14" s="1056"/>
    </row>
    <row r="15" spans="1:22" s="1052" customFormat="1">
      <c r="A15" s="1055">
        <v>1</v>
      </c>
      <c r="B15" s="1520"/>
      <c r="C15" s="1125"/>
      <c r="D15" s="1125"/>
      <c r="E15" s="1520"/>
      <c r="F15" s="1520"/>
      <c r="G15" s="1125"/>
      <c r="H15" s="1125"/>
      <c r="I15" s="1523"/>
      <c r="J15" s="1520"/>
      <c r="K15" s="1125"/>
      <c r="L15" s="1125"/>
      <c r="M15" s="1520"/>
      <c r="N15" s="1520"/>
      <c r="O15" s="1125"/>
      <c r="P15" s="1125"/>
      <c r="Q15" s="1520"/>
      <c r="S15" s="1057"/>
      <c r="T15" s="1056"/>
      <c r="U15" s="1056"/>
      <c r="V15" s="1056"/>
    </row>
    <row r="16" spans="1:22" s="1052" customFormat="1">
      <c r="A16" s="1055">
        <v>2</v>
      </c>
      <c r="B16" s="1520"/>
      <c r="C16" s="1125"/>
      <c r="D16" s="1125"/>
      <c r="E16" s="1520"/>
      <c r="F16" s="1520"/>
      <c r="G16" s="1125"/>
      <c r="H16" s="1125"/>
      <c r="I16" s="1523"/>
      <c r="J16" s="1520"/>
      <c r="K16" s="1125"/>
      <c r="L16" s="1125"/>
      <c r="M16" s="1520"/>
      <c r="N16" s="1520"/>
      <c r="O16" s="1125"/>
      <c r="P16" s="1125"/>
      <c r="Q16" s="1520"/>
      <c r="S16" s="1057"/>
      <c r="T16" s="1056"/>
      <c r="U16" s="1056"/>
      <c r="V16" s="1056"/>
    </row>
    <row r="17" spans="1:22" s="1052" customFormat="1">
      <c r="A17" s="1055">
        <v>3</v>
      </c>
      <c r="B17" s="1520"/>
      <c r="C17" s="1125"/>
      <c r="D17" s="1125"/>
      <c r="E17" s="1520"/>
      <c r="F17" s="1520"/>
      <c r="G17" s="1125"/>
      <c r="H17" s="1125"/>
      <c r="I17" s="1523"/>
      <c r="J17" s="1520"/>
      <c r="K17" s="1125"/>
      <c r="L17" s="1125"/>
      <c r="M17" s="1520"/>
      <c r="N17" s="1520"/>
      <c r="O17" s="1125"/>
      <c r="P17" s="1125"/>
      <c r="Q17" s="1520"/>
      <c r="S17" s="1057"/>
      <c r="T17" s="1056"/>
      <c r="U17" s="1056"/>
      <c r="V17" s="1056"/>
    </row>
    <row r="18" spans="1:22" s="1052" customFormat="1">
      <c r="A18" s="1055">
        <v>4</v>
      </c>
      <c r="B18" s="1520"/>
      <c r="C18" s="1125"/>
      <c r="D18" s="1125"/>
      <c r="E18" s="1520"/>
      <c r="F18" s="1520"/>
      <c r="G18" s="1125"/>
      <c r="H18" s="1125"/>
      <c r="I18" s="1523"/>
      <c r="J18" s="1520"/>
      <c r="K18" s="1125"/>
      <c r="L18" s="1125"/>
      <c r="M18" s="1520"/>
      <c r="N18" s="1520"/>
      <c r="O18" s="1125"/>
      <c r="P18" s="1125"/>
      <c r="Q18" s="1520"/>
      <c r="S18" s="1057"/>
      <c r="T18" s="1056"/>
      <c r="U18" s="1056"/>
      <c r="V18" s="1056"/>
    </row>
    <row r="19" spans="1:22" s="1052" customFormat="1">
      <c r="A19" s="1055">
        <v>5</v>
      </c>
      <c r="B19" s="1520"/>
      <c r="C19" s="1125"/>
      <c r="D19" s="1125"/>
      <c r="E19" s="1520"/>
      <c r="F19" s="1520"/>
      <c r="G19" s="1125"/>
      <c r="H19" s="1125"/>
      <c r="I19" s="1523"/>
      <c r="J19" s="1520"/>
      <c r="K19" s="1125"/>
      <c r="L19" s="1125"/>
      <c r="M19" s="1520"/>
      <c r="N19" s="1520"/>
      <c r="O19" s="1125"/>
      <c r="P19" s="1125"/>
      <c r="Q19" s="1520"/>
      <c r="S19" s="1057"/>
      <c r="T19" s="1056"/>
      <c r="U19" s="1056"/>
      <c r="V19" s="1056"/>
    </row>
    <row r="20" spans="1:22" s="1052" customFormat="1">
      <c r="A20" s="1055">
        <v>6</v>
      </c>
      <c r="B20" s="1520"/>
      <c r="C20" s="1125"/>
      <c r="D20" s="1125"/>
      <c r="E20" s="1520"/>
      <c r="F20" s="1520"/>
      <c r="G20" s="1125"/>
      <c r="H20" s="1125"/>
      <c r="I20" s="1523"/>
      <c r="J20" s="1520"/>
      <c r="K20" s="1125"/>
      <c r="L20" s="1125"/>
      <c r="M20" s="1520"/>
      <c r="N20" s="1520"/>
      <c r="O20" s="1125"/>
      <c r="P20" s="1125"/>
      <c r="Q20" s="1520"/>
      <c r="S20" s="1057"/>
      <c r="T20" s="1056"/>
      <c r="U20" s="1056"/>
      <c r="V20" s="1056"/>
    </row>
    <row r="21" spans="1:22" s="1052" customFormat="1">
      <c r="A21" s="1055">
        <v>7</v>
      </c>
      <c r="B21" s="1520"/>
      <c r="C21" s="1125"/>
      <c r="D21" s="1125"/>
      <c r="E21" s="1520"/>
      <c r="F21" s="1520"/>
      <c r="G21" s="1125"/>
      <c r="H21" s="1125"/>
      <c r="I21" s="1523"/>
      <c r="J21" s="1520"/>
      <c r="K21" s="1125"/>
      <c r="L21" s="1125"/>
      <c r="M21" s="1520"/>
      <c r="N21" s="1520"/>
      <c r="O21" s="1125"/>
      <c r="P21" s="1125"/>
      <c r="Q21" s="1520"/>
      <c r="S21" s="1057"/>
      <c r="T21" s="1056"/>
      <c r="U21" s="1056"/>
      <c r="V21" s="1056"/>
    </row>
    <row r="22" spans="1:22" s="1052" customFormat="1">
      <c r="A22" s="1055">
        <v>8</v>
      </c>
      <c r="B22" s="1520"/>
      <c r="C22" s="1125"/>
      <c r="D22" s="1125"/>
      <c r="E22" s="1520"/>
      <c r="F22" s="1520"/>
      <c r="G22" s="1125"/>
      <c r="H22" s="1125"/>
      <c r="I22" s="1523"/>
      <c r="J22" s="1520"/>
      <c r="K22" s="1125"/>
      <c r="L22" s="1125"/>
      <c r="M22" s="1520"/>
      <c r="N22" s="1520"/>
      <c r="O22" s="1125"/>
      <c r="P22" s="1125"/>
      <c r="Q22" s="1520"/>
      <c r="S22" s="1057"/>
      <c r="T22" s="1056"/>
      <c r="U22" s="1056"/>
      <c r="V22" s="1056"/>
    </row>
    <row r="23" spans="1:22" s="1052" customFormat="1">
      <c r="A23" s="1055">
        <v>9</v>
      </c>
      <c r="B23" s="1520"/>
      <c r="C23" s="1125"/>
      <c r="D23" s="1125"/>
      <c r="E23" s="1520"/>
      <c r="F23" s="1520"/>
      <c r="G23" s="1125"/>
      <c r="H23" s="1125"/>
      <c r="I23" s="1523"/>
      <c r="J23" s="1520"/>
      <c r="K23" s="1125"/>
      <c r="L23" s="1125"/>
      <c r="M23" s="1520"/>
      <c r="N23" s="1520"/>
      <c r="O23" s="1125"/>
      <c r="P23" s="1125"/>
      <c r="Q23" s="1520"/>
      <c r="S23" s="1057"/>
      <c r="T23" s="1056"/>
      <c r="U23" s="1056"/>
      <c r="V23" s="1056"/>
    </row>
    <row r="24" spans="1:22" s="1052" customFormat="1">
      <c r="A24" s="1055">
        <v>10</v>
      </c>
      <c r="B24" s="1520"/>
      <c r="C24" s="1125"/>
      <c r="D24" s="1125"/>
      <c r="E24" s="1520"/>
      <c r="F24" s="1520"/>
      <c r="G24" s="1125"/>
      <c r="H24" s="1125"/>
      <c r="I24" s="1523"/>
      <c r="J24" s="1520"/>
      <c r="K24" s="1125"/>
      <c r="L24" s="1125"/>
      <c r="M24" s="1520"/>
      <c r="N24" s="1520"/>
      <c r="O24" s="1125"/>
      <c r="P24" s="1125"/>
      <c r="Q24" s="1520"/>
      <c r="S24" s="1057"/>
      <c r="T24" s="1056"/>
      <c r="U24" s="1056"/>
      <c r="V24" s="1056"/>
    </row>
    <row r="25" spans="1:22" s="1052" customFormat="1">
      <c r="A25" s="1055">
        <v>11</v>
      </c>
      <c r="B25" s="1520"/>
      <c r="C25" s="1125"/>
      <c r="D25" s="1125"/>
      <c r="E25" s="1520"/>
      <c r="F25" s="1520"/>
      <c r="G25" s="1125"/>
      <c r="H25" s="1125"/>
      <c r="I25" s="1523"/>
      <c r="J25" s="1520"/>
      <c r="K25" s="1125"/>
      <c r="L25" s="1125"/>
      <c r="M25" s="1520"/>
      <c r="N25" s="1520"/>
      <c r="O25" s="1125"/>
      <c r="P25" s="1125"/>
      <c r="Q25" s="1520"/>
      <c r="S25" s="1057"/>
      <c r="T25" s="1056"/>
      <c r="U25" s="1056"/>
      <c r="V25" s="1056"/>
    </row>
    <row r="26" spans="1:22" s="1052" customFormat="1">
      <c r="A26" s="1055">
        <v>12</v>
      </c>
      <c r="B26" s="1520"/>
      <c r="C26" s="1125"/>
      <c r="D26" s="1125"/>
      <c r="E26" s="1520"/>
      <c r="F26" s="1520"/>
      <c r="G26" s="1125"/>
      <c r="H26" s="1125"/>
      <c r="I26" s="1523"/>
      <c r="J26" s="1520"/>
      <c r="K26" s="1125"/>
      <c r="L26" s="1125"/>
      <c r="M26" s="1520"/>
      <c r="N26" s="1520"/>
      <c r="O26" s="1125"/>
      <c r="P26" s="1125"/>
      <c r="Q26" s="1520"/>
      <c r="S26" s="1057"/>
      <c r="T26" s="1056"/>
      <c r="U26" s="1056"/>
      <c r="V26" s="1056"/>
    </row>
    <row r="27" spans="1:22" s="1052" customFormat="1">
      <c r="A27" s="1055">
        <v>13</v>
      </c>
      <c r="B27" s="1520"/>
      <c r="C27" s="1125"/>
      <c r="D27" s="1125"/>
      <c r="E27" s="1520"/>
      <c r="F27" s="1520"/>
      <c r="G27" s="1125"/>
      <c r="H27" s="1125"/>
      <c r="I27" s="1523"/>
      <c r="J27" s="1520"/>
      <c r="K27" s="1125"/>
      <c r="L27" s="1125"/>
      <c r="M27" s="1520"/>
      <c r="N27" s="1520"/>
      <c r="O27" s="1125"/>
      <c r="P27" s="1125"/>
      <c r="Q27" s="1520"/>
      <c r="S27" s="1057"/>
      <c r="T27" s="1056"/>
      <c r="U27" s="1056"/>
      <c r="V27" s="1056"/>
    </row>
    <row r="28" spans="1:22" s="1052" customFormat="1">
      <c r="A28" s="1055">
        <v>14</v>
      </c>
      <c r="B28" s="1520"/>
      <c r="C28" s="1125"/>
      <c r="D28" s="1125"/>
      <c r="E28" s="1520"/>
      <c r="F28" s="1520"/>
      <c r="G28" s="1125"/>
      <c r="H28" s="1125"/>
      <c r="I28" s="1523"/>
      <c r="J28" s="1520"/>
      <c r="K28" s="1125"/>
      <c r="L28" s="1125"/>
      <c r="M28" s="1520"/>
      <c r="N28" s="1520"/>
      <c r="O28" s="1125"/>
      <c r="P28" s="1125"/>
      <c r="Q28" s="1520"/>
      <c r="S28" s="1057"/>
      <c r="T28" s="1056"/>
      <c r="U28" s="1056"/>
      <c r="V28" s="1056"/>
    </row>
    <row r="29" spans="1:22" s="1052" customFormat="1">
      <c r="A29" s="1055">
        <v>15</v>
      </c>
      <c r="B29" s="1520"/>
      <c r="C29" s="1125"/>
      <c r="D29" s="1125"/>
      <c r="E29" s="1520"/>
      <c r="F29" s="1520"/>
      <c r="G29" s="1125"/>
      <c r="H29" s="1125"/>
      <c r="I29" s="1523"/>
      <c r="J29" s="1520"/>
      <c r="K29" s="1125"/>
      <c r="L29" s="1125"/>
      <c r="M29" s="1520"/>
      <c r="N29" s="1520"/>
      <c r="O29" s="1125"/>
      <c r="P29" s="1125"/>
      <c r="Q29" s="1520"/>
      <c r="S29" s="1057"/>
      <c r="T29" s="1056"/>
      <c r="U29" s="1056"/>
      <c r="V29" s="1056"/>
    </row>
    <row r="30" spans="1:22" s="1052" customFormat="1">
      <c r="A30" s="1055">
        <v>16</v>
      </c>
      <c r="B30" s="1520"/>
      <c r="C30" s="1125"/>
      <c r="D30" s="1125"/>
      <c r="E30" s="1520"/>
      <c r="F30" s="1520"/>
      <c r="G30" s="1125"/>
      <c r="H30" s="1125"/>
      <c r="I30" s="1523"/>
      <c r="J30" s="1520"/>
      <c r="K30" s="1125"/>
      <c r="L30" s="1125"/>
      <c r="M30" s="1520"/>
      <c r="N30" s="1520"/>
      <c r="O30" s="1125"/>
      <c r="P30" s="1125"/>
      <c r="Q30" s="1520"/>
      <c r="S30" s="1057"/>
      <c r="T30" s="1056"/>
      <c r="U30" s="1056"/>
      <c r="V30" s="1056"/>
    </row>
    <row r="31" spans="1:22" s="1058" customFormat="1">
      <c r="A31" s="1055">
        <v>17</v>
      </c>
      <c r="B31" s="1520"/>
      <c r="C31" s="1125"/>
      <c r="D31" s="1125"/>
      <c r="E31" s="1520"/>
      <c r="F31" s="1520"/>
      <c r="G31" s="1125"/>
      <c r="H31" s="1125"/>
      <c r="I31" s="1523"/>
      <c r="J31" s="1520"/>
      <c r="K31" s="1125"/>
      <c r="L31" s="1125"/>
      <c r="M31" s="1520"/>
      <c r="N31" s="1520"/>
      <c r="O31" s="1125"/>
      <c r="P31" s="1125"/>
      <c r="Q31" s="1520"/>
      <c r="S31" s="1057"/>
      <c r="T31" s="1056"/>
      <c r="U31" s="1056"/>
      <c r="V31" s="1056"/>
    </row>
    <row r="32" spans="1:22" s="1058" customFormat="1">
      <c r="A32" s="1055">
        <v>18</v>
      </c>
      <c r="B32" s="1520"/>
      <c r="C32" s="1125"/>
      <c r="D32" s="1125"/>
      <c r="E32" s="1520"/>
      <c r="F32" s="1520"/>
      <c r="G32" s="1125"/>
      <c r="H32" s="1125"/>
      <c r="I32" s="1523"/>
      <c r="J32" s="1520"/>
      <c r="K32" s="1125"/>
      <c r="L32" s="1125"/>
      <c r="M32" s="1520"/>
      <c r="N32" s="1520"/>
      <c r="O32" s="1125"/>
      <c r="P32" s="1125"/>
      <c r="Q32" s="1520"/>
      <c r="S32" s="1057"/>
      <c r="T32" s="1056"/>
      <c r="U32" s="1056"/>
      <c r="V32" s="1056"/>
    </row>
    <row r="33" spans="1:22" s="1058" customFormat="1">
      <c r="A33" s="1055">
        <v>19</v>
      </c>
      <c r="B33" s="1520"/>
      <c r="C33" s="1125"/>
      <c r="D33" s="1125"/>
      <c r="E33" s="1520"/>
      <c r="F33" s="1520"/>
      <c r="G33" s="1125"/>
      <c r="H33" s="1125"/>
      <c r="I33" s="1523"/>
      <c r="J33" s="1520"/>
      <c r="K33" s="1125"/>
      <c r="L33" s="1125"/>
      <c r="M33" s="1520"/>
      <c r="N33" s="1520"/>
      <c r="O33" s="1125"/>
      <c r="P33" s="1125"/>
      <c r="Q33" s="1520"/>
      <c r="S33" s="1057"/>
      <c r="T33" s="1056"/>
      <c r="U33" s="1056"/>
      <c r="V33" s="1056"/>
    </row>
    <row r="34" spans="1:22" s="1058" customFormat="1">
      <c r="A34" s="1055">
        <v>20</v>
      </c>
      <c r="B34" s="1520"/>
      <c r="C34" s="1125"/>
      <c r="D34" s="1125"/>
      <c r="E34" s="1520"/>
      <c r="F34" s="1520"/>
      <c r="G34" s="1125"/>
      <c r="H34" s="1125"/>
      <c r="I34" s="1523"/>
      <c r="J34" s="1520"/>
      <c r="K34" s="1125"/>
      <c r="L34" s="1125"/>
      <c r="M34" s="1520"/>
      <c r="N34" s="1520"/>
      <c r="O34" s="1125"/>
      <c r="P34" s="1125"/>
      <c r="Q34" s="1520"/>
      <c r="S34" s="1057"/>
      <c r="T34" s="1056"/>
      <c r="U34" s="1056"/>
      <c r="V34" s="1056"/>
    </row>
    <row r="35" spans="1:22" s="1058" customFormat="1">
      <c r="A35" s="1055">
        <v>21</v>
      </c>
      <c r="B35" s="1520"/>
      <c r="C35" s="1125"/>
      <c r="D35" s="1125"/>
      <c r="E35" s="1520"/>
      <c r="F35" s="1520"/>
      <c r="G35" s="1125"/>
      <c r="H35" s="1125"/>
      <c r="I35" s="1523"/>
      <c r="J35" s="1520"/>
      <c r="K35" s="1125"/>
      <c r="L35" s="1125"/>
      <c r="M35" s="1520"/>
      <c r="N35" s="1520"/>
      <c r="O35" s="1125"/>
      <c r="P35" s="1125"/>
      <c r="Q35" s="1520"/>
      <c r="S35" s="1057"/>
      <c r="T35" s="1056"/>
      <c r="U35" s="1056"/>
      <c r="V35" s="1056"/>
    </row>
    <row r="36" spans="1:22" s="1058" customFormat="1">
      <c r="A36" s="1055">
        <v>22</v>
      </c>
      <c r="B36" s="1520"/>
      <c r="C36" s="1125"/>
      <c r="D36" s="1125"/>
      <c r="E36" s="1520"/>
      <c r="F36" s="1520"/>
      <c r="G36" s="1125"/>
      <c r="H36" s="1125"/>
      <c r="I36" s="1523"/>
      <c r="J36" s="1520"/>
      <c r="K36" s="1125"/>
      <c r="L36" s="1125"/>
      <c r="M36" s="1520"/>
      <c r="N36" s="1520"/>
      <c r="O36" s="1125"/>
      <c r="P36" s="1125"/>
      <c r="Q36" s="1520"/>
      <c r="S36" s="1057"/>
      <c r="T36" s="1056"/>
      <c r="U36" s="1056"/>
      <c r="V36" s="1056"/>
    </row>
    <row r="37" spans="1:22" s="1058" customFormat="1">
      <c r="A37" s="1055">
        <v>23</v>
      </c>
      <c r="B37" s="1520"/>
      <c r="C37" s="1125"/>
      <c r="D37" s="1125"/>
      <c r="E37" s="1520"/>
      <c r="F37" s="1520"/>
      <c r="G37" s="1125"/>
      <c r="H37" s="1125"/>
      <c r="I37" s="1523"/>
      <c r="J37" s="1520"/>
      <c r="K37" s="1125"/>
      <c r="L37" s="1125"/>
      <c r="M37" s="1520"/>
      <c r="N37" s="1520"/>
      <c r="O37" s="1125"/>
      <c r="P37" s="1125"/>
      <c r="Q37" s="1520"/>
      <c r="S37" s="1057"/>
      <c r="T37" s="1056"/>
      <c r="U37" s="1056"/>
      <c r="V37" s="1056"/>
    </row>
    <row r="38" spans="1:22" s="1058" customFormat="1">
      <c r="A38" s="1055">
        <v>24</v>
      </c>
      <c r="B38" s="1520"/>
      <c r="C38" s="1125"/>
      <c r="D38" s="1125"/>
      <c r="E38" s="1520"/>
      <c r="F38" s="1520"/>
      <c r="G38" s="1125"/>
      <c r="H38" s="1125"/>
      <c r="I38" s="1523"/>
      <c r="J38" s="1520"/>
      <c r="K38" s="1125"/>
      <c r="L38" s="1125"/>
      <c r="M38" s="1520"/>
      <c r="N38" s="1520"/>
      <c r="O38" s="1125"/>
      <c r="P38" s="1125"/>
      <c r="Q38" s="1520"/>
      <c r="S38" s="1057"/>
      <c r="T38" s="1056"/>
      <c r="U38" s="1056"/>
      <c r="V38" s="1056"/>
    </row>
    <row r="39" spans="1:22" s="1058" customFormat="1">
      <c r="A39" s="1055" t="s">
        <v>19</v>
      </c>
      <c r="B39" s="1492"/>
      <c r="C39" s="1493"/>
      <c r="D39" s="1492"/>
      <c r="E39" s="1497">
        <f>SUM(E15:E38)</f>
        <v>0</v>
      </c>
      <c r="F39" s="1494"/>
      <c r="G39" s="1494"/>
      <c r="H39" s="1494"/>
      <c r="I39" s="1497">
        <f>SUM(I15:I38)</f>
        <v>0</v>
      </c>
      <c r="J39" s="1494"/>
      <c r="K39" s="1494"/>
      <c r="L39" s="1494"/>
      <c r="M39" s="1498">
        <f>SUM(M15:M38)</f>
        <v>0</v>
      </c>
      <c r="N39" s="1492"/>
      <c r="O39" s="1493"/>
      <c r="P39" s="1492"/>
      <c r="Q39" s="1498">
        <f>SUM(Q15:Q38)</f>
        <v>0</v>
      </c>
      <c r="S39" s="1496"/>
      <c r="T39" s="1059"/>
      <c r="U39" s="1059"/>
    </row>
    <row r="40" spans="1:22" s="1048" customFormat="1" ht="12.75" customHeight="1">
      <c r="A40" s="1048" t="s">
        <v>20</v>
      </c>
    </row>
    <row r="41" spans="1:22" s="1048" customFormat="1" ht="12.75" customHeight="1">
      <c r="A41" s="1048" t="s">
        <v>21</v>
      </c>
    </row>
    <row r="42" spans="1:22">
      <c r="A42" s="1048" t="s">
        <v>22</v>
      </c>
    </row>
    <row r="43" spans="1:22">
      <c r="A43" s="1048" t="s">
        <v>23</v>
      </c>
      <c r="K43" s="1048" t="s">
        <v>428</v>
      </c>
      <c r="L43" s="1048"/>
      <c r="M43" s="1048"/>
      <c r="N43" s="1048"/>
      <c r="O43" s="1048"/>
      <c r="P43" s="1048"/>
      <c r="Q43" s="1048"/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5">
    <tabColor rgb="FF92D050"/>
  </sheetPr>
  <dimension ref="A1:V68"/>
  <sheetViews>
    <sheetView zoomScale="85" zoomScaleNormal="85" zoomScaleSheetLayoutView="100" workbookViewId="0">
      <selection activeCell="M14" sqref="M14:M37"/>
    </sheetView>
  </sheetViews>
  <sheetFormatPr defaultColWidth="9.140625" defaultRowHeight="12.75"/>
  <cols>
    <col min="1" max="3" width="11.28515625" style="1060" customWidth="1"/>
    <col min="4" max="4" width="11.28515625" style="1060" hidden="1" customWidth="1"/>
    <col min="5" max="7" width="11.28515625" style="1060" customWidth="1"/>
    <col min="8" max="8" width="11.28515625" style="1060" hidden="1" customWidth="1"/>
    <col min="9" max="11" width="11.28515625" style="1060" customWidth="1"/>
    <col min="12" max="12" width="11.28515625" style="1060" hidden="1" customWidth="1"/>
    <col min="13" max="15" width="11.28515625" style="1060" customWidth="1"/>
    <col min="16" max="16" width="11.28515625" style="1060" hidden="1" customWidth="1"/>
    <col min="17" max="17" width="11.28515625" style="1060" customWidth="1"/>
    <col min="18" max="16384" width="9.140625" style="1060"/>
  </cols>
  <sheetData>
    <row r="1" spans="1:22" s="1048" customFormat="1" ht="18.75" customHeight="1">
      <c r="B1" s="1483" t="s">
        <v>423</v>
      </c>
      <c r="C1" s="1049"/>
      <c r="D1" s="1049"/>
      <c r="E1" s="1049"/>
      <c r="J1" s="799"/>
      <c r="K1" s="3055" t="s">
        <v>449</v>
      </c>
      <c r="L1" s="3055"/>
      <c r="M1" s="3055"/>
      <c r="N1" s="3055"/>
      <c r="O1" s="3055"/>
      <c r="P1" s="3055"/>
      <c r="Q1" s="3055"/>
    </row>
    <row r="2" spans="1:22" s="1048" customFormat="1" ht="10.5" customHeight="1">
      <c r="A2" s="1484"/>
      <c r="B2" s="3056" t="s">
        <v>1</v>
      </c>
      <c r="C2" s="3056"/>
      <c r="D2" s="3056"/>
      <c r="E2" s="3056"/>
      <c r="N2" s="3057" t="s">
        <v>2</v>
      </c>
      <c r="O2" s="3058"/>
      <c r="P2" s="3058"/>
      <c r="Q2" s="3058"/>
    </row>
    <row r="3" spans="1:22" s="1048" customFormat="1" ht="13.5" customHeight="1">
      <c r="N3" s="3062" t="s">
        <v>544</v>
      </c>
      <c r="O3" s="3062"/>
      <c r="P3" s="3062"/>
      <c r="Q3" s="3062"/>
    </row>
    <row r="4" spans="1:22" s="1048" customFormat="1" ht="15" customHeight="1">
      <c r="B4" s="1485" t="s">
        <v>425</v>
      </c>
      <c r="C4" s="1485"/>
      <c r="D4" s="1485"/>
      <c r="E4" s="1485"/>
      <c r="I4" s="3059" t="s">
        <v>5</v>
      </c>
      <c r="J4" s="3060"/>
      <c r="K4" s="3060"/>
      <c r="L4" s="1481"/>
      <c r="O4" s="1050"/>
    </row>
    <row r="5" spans="1:22" s="1048" customFormat="1" ht="9.75" customHeight="1">
      <c r="A5" s="1484"/>
      <c r="B5" s="3061" t="s">
        <v>7</v>
      </c>
      <c r="C5" s="3061"/>
      <c r="D5" s="3061"/>
      <c r="E5" s="3061"/>
    </row>
    <row r="6" spans="1:22" s="1048" customFormat="1" ht="12" customHeight="1">
      <c r="E6" s="3054" t="s">
        <v>8</v>
      </c>
      <c r="F6" s="3054"/>
      <c r="G6" s="3054"/>
      <c r="H6" s="3054"/>
      <c r="I6" s="3054"/>
      <c r="J6" s="3054"/>
      <c r="K6" s="3054"/>
      <c r="L6" s="3054"/>
      <c r="M6" s="3054"/>
      <c r="N6" s="3054"/>
    </row>
    <row r="7" spans="1:22" s="1048" customFormat="1" ht="15.75">
      <c r="A7" s="1048" t="s">
        <v>675</v>
      </c>
      <c r="E7" s="2748" t="s">
        <v>676</v>
      </c>
      <c r="F7" s="2748"/>
      <c r="G7" s="2748"/>
      <c r="H7" s="2748"/>
      <c r="I7" s="2748"/>
      <c r="J7" s="2748"/>
      <c r="K7" s="2748"/>
      <c r="L7" s="2748"/>
      <c r="M7" s="2748"/>
      <c r="N7" s="2748"/>
    </row>
    <row r="8" spans="1:22" s="1048" customFormat="1" ht="9" customHeight="1"/>
    <row r="9" spans="1:22" s="1048" customFormat="1">
      <c r="A9" s="3047" t="s">
        <v>9</v>
      </c>
      <c r="B9" s="3045" t="s">
        <v>10</v>
      </c>
      <c r="C9" s="3046"/>
      <c r="D9" s="3046"/>
      <c r="E9" s="3046"/>
      <c r="F9" s="3046"/>
      <c r="G9" s="3046"/>
      <c r="H9" s="3046"/>
      <c r="I9" s="3050"/>
      <c r="J9" s="3045" t="s">
        <v>11</v>
      </c>
      <c r="K9" s="3046"/>
      <c r="L9" s="3046"/>
      <c r="M9" s="3046"/>
      <c r="N9" s="3046"/>
      <c r="O9" s="3046"/>
      <c r="P9" s="3046"/>
      <c r="Q9" s="3050"/>
    </row>
    <row r="10" spans="1:22" s="1048" customFormat="1">
      <c r="A10" s="3048"/>
      <c r="B10" s="3051" t="s">
        <v>432</v>
      </c>
      <c r="C10" s="3052"/>
      <c r="D10" s="3052"/>
      <c r="E10" s="3053"/>
      <c r="F10" s="3051" t="s">
        <v>545</v>
      </c>
      <c r="G10" s="3052"/>
      <c r="H10" s="3052"/>
      <c r="I10" s="3053"/>
      <c r="J10" s="3051" t="s">
        <v>432</v>
      </c>
      <c r="K10" s="3052"/>
      <c r="L10" s="3052"/>
      <c r="M10" s="3053"/>
      <c r="N10" s="3051" t="s">
        <v>545</v>
      </c>
      <c r="O10" s="3052"/>
      <c r="P10" s="3052"/>
      <c r="Q10" s="3053"/>
    </row>
    <row r="11" spans="1:22" s="1048" customFormat="1">
      <c r="A11" s="3048"/>
      <c r="B11" s="3045" t="s">
        <v>14</v>
      </c>
      <c r="C11" s="3046"/>
      <c r="E11" s="1480">
        <v>30</v>
      </c>
      <c r="F11" s="3045" t="s">
        <v>15</v>
      </c>
      <c r="G11" s="3046"/>
      <c r="H11" s="1479"/>
      <c r="I11" s="1480"/>
      <c r="J11" s="3045" t="s">
        <v>15</v>
      </c>
      <c r="K11" s="3046"/>
      <c r="L11" s="1479"/>
      <c r="M11" s="1480">
        <v>30</v>
      </c>
      <c r="N11" s="3045" t="s">
        <v>15</v>
      </c>
      <c r="O11" s="3046"/>
      <c r="P11" s="1479"/>
      <c r="Q11" s="1480"/>
    </row>
    <row r="12" spans="1:22" s="1052" customFormat="1" ht="35.25" customHeight="1">
      <c r="A12" s="3049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0"/>
      <c r="C14" s="1125"/>
      <c r="D14" s="1125"/>
      <c r="E14" s="1958">
        <v>4.8</v>
      </c>
      <c r="F14" s="1520"/>
      <c r="G14" s="1125"/>
      <c r="H14" s="1125"/>
      <c r="I14" s="1125">
        <v>11.118</v>
      </c>
      <c r="J14" s="1520"/>
      <c r="K14" s="1125"/>
      <c r="L14" s="1125"/>
      <c r="M14" s="1125">
        <v>1.04</v>
      </c>
      <c r="N14" s="1520"/>
      <c r="O14" s="1125"/>
      <c r="P14" s="1125"/>
      <c r="Q14" s="1125">
        <v>3.5880000000000001</v>
      </c>
      <c r="S14" s="1491"/>
      <c r="T14" s="1056"/>
      <c r="U14" s="1056"/>
      <c r="V14" s="1056"/>
    </row>
    <row r="15" spans="1:22" s="1052" customFormat="1" ht="15.75">
      <c r="A15" s="1055">
        <v>1</v>
      </c>
      <c r="B15" s="1520"/>
      <c r="C15" s="1125"/>
      <c r="D15" s="1125"/>
      <c r="E15" s="1959">
        <v>5.44</v>
      </c>
      <c r="F15" s="1803"/>
      <c r="G15" s="1125"/>
      <c r="H15" s="1802"/>
      <c r="I15" s="1922">
        <v>10.41</v>
      </c>
      <c r="J15" s="1803"/>
      <c r="K15" s="1803"/>
      <c r="L15" s="1803"/>
      <c r="M15" s="1923">
        <v>1.2</v>
      </c>
      <c r="N15" s="1803"/>
      <c r="O15" s="1803"/>
      <c r="P15" s="1802"/>
      <c r="Q15" s="1804">
        <v>3.6659999999999999</v>
      </c>
      <c r="S15" s="1057"/>
      <c r="T15" s="1056"/>
      <c r="U15" s="1056"/>
      <c r="V15" s="1056"/>
    </row>
    <row r="16" spans="1:22" s="1052" customFormat="1" ht="15.75">
      <c r="A16" s="1055">
        <v>2</v>
      </c>
      <c r="B16" s="1520"/>
      <c r="C16" s="1125"/>
      <c r="D16" s="1125"/>
      <c r="E16" s="1959">
        <v>4.08</v>
      </c>
      <c r="F16" s="1803"/>
      <c r="G16" s="1125"/>
      <c r="H16" s="1802"/>
      <c r="I16" s="1922">
        <v>9.1020000000000003</v>
      </c>
      <c r="J16" s="1803"/>
      <c r="K16" s="1803"/>
      <c r="L16" s="1802"/>
      <c r="M16" s="1923">
        <v>1.28</v>
      </c>
      <c r="N16" s="1803"/>
      <c r="O16" s="1803"/>
      <c r="P16" s="1802"/>
      <c r="Q16" s="1804">
        <v>3.2879999999999998</v>
      </c>
      <c r="S16" s="1057"/>
      <c r="T16" s="1056"/>
      <c r="U16" s="1056"/>
      <c r="V16" s="1056"/>
    </row>
    <row r="17" spans="1:22" s="1052" customFormat="1" ht="15.75">
      <c r="A17" s="1055">
        <v>3</v>
      </c>
      <c r="B17" s="1520"/>
      <c r="C17" s="1125"/>
      <c r="D17" s="1125"/>
      <c r="E17" s="1959">
        <v>3.44</v>
      </c>
      <c r="F17" s="1803"/>
      <c r="G17" s="1125"/>
      <c r="H17" s="1802"/>
      <c r="I17" s="1922">
        <v>7.3620000000000001</v>
      </c>
      <c r="J17" s="1803"/>
      <c r="K17" s="1803"/>
      <c r="L17" s="1802"/>
      <c r="M17" s="1923">
        <v>1.28</v>
      </c>
      <c r="N17" s="1803"/>
      <c r="O17" s="1803"/>
      <c r="P17" s="1802"/>
      <c r="Q17" s="1804">
        <v>4.2119999999999997</v>
      </c>
      <c r="S17" s="1057"/>
      <c r="T17" s="1056"/>
      <c r="U17" s="1056"/>
      <c r="V17" s="1056"/>
    </row>
    <row r="18" spans="1:22" s="1052" customFormat="1" ht="15.75">
      <c r="A18" s="1055">
        <v>4</v>
      </c>
      <c r="B18" s="1520"/>
      <c r="C18" s="1125"/>
      <c r="D18" s="1125"/>
      <c r="E18" s="1959">
        <v>3.36</v>
      </c>
      <c r="F18" s="1803"/>
      <c r="G18" s="1125"/>
      <c r="H18" s="1802"/>
      <c r="I18" s="1922">
        <v>6.0419999999999998</v>
      </c>
      <c r="J18" s="1803"/>
      <c r="K18" s="1803"/>
      <c r="L18" s="1802"/>
      <c r="M18" s="1923">
        <v>1.44</v>
      </c>
      <c r="N18" s="1803"/>
      <c r="O18" s="1803"/>
      <c r="P18" s="1802"/>
      <c r="Q18" s="1804">
        <v>4.1459999999999999</v>
      </c>
      <c r="S18" s="1057"/>
      <c r="T18" s="1056"/>
      <c r="U18" s="1056"/>
      <c r="V18" s="1056"/>
    </row>
    <row r="19" spans="1:22" s="1052" customFormat="1" ht="15.75">
      <c r="A19" s="1055">
        <v>5</v>
      </c>
      <c r="B19" s="1520"/>
      <c r="C19" s="1125"/>
      <c r="D19" s="1125"/>
      <c r="E19" s="1959">
        <v>3.04</v>
      </c>
      <c r="F19" s="1803"/>
      <c r="G19" s="1125"/>
      <c r="H19" s="1802"/>
      <c r="I19" s="1922">
        <v>5.79</v>
      </c>
      <c r="J19" s="1803"/>
      <c r="K19" s="1803"/>
      <c r="L19" s="1802"/>
      <c r="M19" s="1923">
        <v>1.04</v>
      </c>
      <c r="N19" s="1803"/>
      <c r="O19" s="1803"/>
      <c r="P19" s="1802"/>
      <c r="Q19" s="1804">
        <v>4.008</v>
      </c>
      <c r="S19" s="1057"/>
      <c r="T19" s="1056"/>
      <c r="U19" s="1056"/>
      <c r="V19" s="1056"/>
    </row>
    <row r="20" spans="1:22" s="1052" customFormat="1" ht="15.75">
      <c r="A20" s="1055">
        <v>6</v>
      </c>
      <c r="B20" s="1520"/>
      <c r="C20" s="1125"/>
      <c r="D20" s="1125"/>
      <c r="E20" s="1959">
        <v>4.4800000000000004</v>
      </c>
      <c r="F20" s="1803"/>
      <c r="G20" s="1125"/>
      <c r="H20" s="1802"/>
      <c r="I20" s="1922">
        <v>7.056</v>
      </c>
      <c r="J20" s="1803"/>
      <c r="K20" s="1803"/>
      <c r="L20" s="1802"/>
      <c r="M20" s="1923">
        <v>1.28</v>
      </c>
      <c r="N20" s="1803"/>
      <c r="O20" s="1803"/>
      <c r="P20" s="1802"/>
      <c r="Q20" s="1804">
        <v>4.26</v>
      </c>
      <c r="S20" s="1057"/>
      <c r="T20" s="1056"/>
      <c r="U20" s="1056"/>
      <c r="V20" s="1056"/>
    </row>
    <row r="21" spans="1:22" s="1052" customFormat="1" ht="15.75">
      <c r="A21" s="1055">
        <v>7</v>
      </c>
      <c r="B21" s="1520"/>
      <c r="C21" s="1125"/>
      <c r="D21" s="1125"/>
      <c r="E21" s="1959">
        <v>6</v>
      </c>
      <c r="F21" s="1803"/>
      <c r="G21" s="1125"/>
      <c r="H21" s="1802"/>
      <c r="I21" s="1922">
        <v>14.682</v>
      </c>
      <c r="J21" s="1803"/>
      <c r="K21" s="1803"/>
      <c r="L21" s="1802"/>
      <c r="M21" s="1923">
        <v>1.36</v>
      </c>
      <c r="N21" s="1803"/>
      <c r="O21" s="1803"/>
      <c r="P21" s="1802"/>
      <c r="Q21" s="1804">
        <v>9.1020000000000003</v>
      </c>
      <c r="S21" s="1057"/>
      <c r="T21" s="1056"/>
      <c r="U21" s="1056"/>
      <c r="V21" s="1056"/>
    </row>
    <row r="22" spans="1:22" s="1052" customFormat="1" ht="15.75">
      <c r="A22" s="1055">
        <v>8</v>
      </c>
      <c r="B22" s="1520"/>
      <c r="C22" s="1125"/>
      <c r="D22" s="1125"/>
      <c r="E22" s="1959">
        <v>5.6</v>
      </c>
      <c r="F22" s="1803"/>
      <c r="G22" s="1125"/>
      <c r="H22" s="1802"/>
      <c r="I22" s="1922">
        <v>13.757999999999999</v>
      </c>
      <c r="J22" s="1803"/>
      <c r="K22" s="1803"/>
      <c r="L22" s="1802"/>
      <c r="M22" s="1923">
        <v>1.44</v>
      </c>
      <c r="N22" s="1803"/>
      <c r="O22" s="1803"/>
      <c r="P22" s="1802"/>
      <c r="Q22" s="1804">
        <v>7.8419999999999996</v>
      </c>
      <c r="S22" s="1057"/>
      <c r="T22" s="1056"/>
      <c r="U22" s="1056"/>
      <c r="V22" s="1056"/>
    </row>
    <row r="23" spans="1:22" s="1052" customFormat="1" ht="15.75">
      <c r="A23" s="1055">
        <v>9</v>
      </c>
      <c r="B23" s="1520"/>
      <c r="C23" s="1125"/>
      <c r="D23" s="1125"/>
      <c r="E23" s="1959">
        <v>6.24</v>
      </c>
      <c r="F23" s="1803"/>
      <c r="G23" s="1125"/>
      <c r="H23" s="1802"/>
      <c r="I23" s="1922">
        <v>21.474</v>
      </c>
      <c r="J23" s="1803"/>
      <c r="K23" s="1803"/>
      <c r="L23" s="1802"/>
      <c r="M23" s="1923">
        <v>1.36</v>
      </c>
      <c r="N23" s="1803"/>
      <c r="O23" s="1803"/>
      <c r="P23" s="1802"/>
      <c r="Q23" s="1804">
        <v>18.78</v>
      </c>
      <c r="S23" s="1057"/>
      <c r="T23" s="1056"/>
      <c r="U23" s="1056"/>
      <c r="V23" s="1056"/>
    </row>
    <row r="24" spans="1:22" s="1052" customFormat="1" ht="15.75">
      <c r="A24" s="1055">
        <v>10</v>
      </c>
      <c r="B24" s="1520"/>
      <c r="C24" s="1125"/>
      <c r="D24" s="1125"/>
      <c r="E24" s="1959">
        <v>7.68</v>
      </c>
      <c r="F24" s="1803"/>
      <c r="G24" s="1125"/>
      <c r="H24" s="1802"/>
      <c r="I24" s="1922">
        <v>17.832000000000001</v>
      </c>
      <c r="J24" s="1803"/>
      <c r="K24" s="1803"/>
      <c r="L24" s="1802"/>
      <c r="M24" s="1923">
        <v>4.8</v>
      </c>
      <c r="N24" s="1803"/>
      <c r="O24" s="1803"/>
      <c r="P24" s="1802"/>
      <c r="Q24" s="1804">
        <v>12.162000000000001</v>
      </c>
      <c r="S24" s="1057"/>
      <c r="T24" s="1056"/>
      <c r="U24" s="1056"/>
      <c r="V24" s="1056"/>
    </row>
    <row r="25" spans="1:22" s="1052" customFormat="1" ht="15.75">
      <c r="A25" s="1055">
        <v>11</v>
      </c>
      <c r="B25" s="1520"/>
      <c r="C25" s="1125"/>
      <c r="D25" s="1125"/>
      <c r="E25" s="1959">
        <v>22.96</v>
      </c>
      <c r="F25" s="1803"/>
      <c r="G25" s="1125"/>
      <c r="H25" s="1802"/>
      <c r="I25" s="1922">
        <v>23.603999999999999</v>
      </c>
      <c r="J25" s="1803"/>
      <c r="K25" s="1803"/>
      <c r="L25" s="1802"/>
      <c r="M25" s="1923">
        <v>34.72</v>
      </c>
      <c r="N25" s="1803"/>
      <c r="O25" s="1803"/>
      <c r="P25" s="1802"/>
      <c r="Q25" s="1804">
        <v>15.372</v>
      </c>
      <c r="S25" s="1057"/>
      <c r="T25" s="1056"/>
      <c r="U25" s="1056"/>
      <c r="V25" s="1056"/>
    </row>
    <row r="26" spans="1:22" s="1052" customFormat="1" ht="15.75">
      <c r="A26" s="1055">
        <v>12</v>
      </c>
      <c r="B26" s="1520"/>
      <c r="C26" s="1125"/>
      <c r="D26" s="1125"/>
      <c r="E26" s="1959">
        <v>15.2</v>
      </c>
      <c r="F26" s="1803"/>
      <c r="G26" s="1125"/>
      <c r="H26" s="1802"/>
      <c r="I26" s="1922">
        <v>17.946000000000002</v>
      </c>
      <c r="J26" s="1803"/>
      <c r="K26" s="1803"/>
      <c r="L26" s="1802"/>
      <c r="M26" s="1923">
        <v>14.56</v>
      </c>
      <c r="N26" s="1803"/>
      <c r="O26" s="1803"/>
      <c r="P26" s="1802"/>
      <c r="Q26" s="1804">
        <v>12.948</v>
      </c>
      <c r="S26" s="1057"/>
      <c r="T26" s="1056"/>
      <c r="U26" s="1056"/>
      <c r="V26" s="1056"/>
    </row>
    <row r="27" spans="1:22" s="1052" customFormat="1" ht="15.75">
      <c r="A27" s="1055">
        <v>13</v>
      </c>
      <c r="B27" s="1520"/>
      <c r="C27" s="1125"/>
      <c r="D27" s="1125"/>
      <c r="E27" s="1959">
        <v>23.6</v>
      </c>
      <c r="F27" s="1803"/>
      <c r="G27" s="1125"/>
      <c r="H27" s="1802"/>
      <c r="I27" s="1922">
        <v>18.713999999999999</v>
      </c>
      <c r="J27" s="1803"/>
      <c r="K27" s="1803"/>
      <c r="L27" s="1802"/>
      <c r="M27" s="1923">
        <v>32.72</v>
      </c>
      <c r="N27" s="1803"/>
      <c r="O27" s="1803"/>
      <c r="P27" s="1802"/>
      <c r="Q27" s="1804">
        <v>13.608000000000001</v>
      </c>
      <c r="S27" s="1057"/>
      <c r="T27" s="1056"/>
      <c r="U27" s="1056"/>
      <c r="V27" s="1056"/>
    </row>
    <row r="28" spans="1:22" s="1052" customFormat="1" ht="15.75">
      <c r="A28" s="1055">
        <v>14</v>
      </c>
      <c r="B28" s="1520"/>
      <c r="C28" s="1125"/>
      <c r="D28" s="1125"/>
      <c r="E28" s="1959">
        <v>9.2799999999999994</v>
      </c>
      <c r="F28" s="1803"/>
      <c r="G28" s="1125"/>
      <c r="H28" s="1802"/>
      <c r="I28" s="1922">
        <v>22.062000000000001</v>
      </c>
      <c r="J28" s="1803"/>
      <c r="K28" s="1803"/>
      <c r="L28" s="1802"/>
      <c r="M28" s="1923">
        <v>6.96</v>
      </c>
      <c r="N28" s="1803"/>
      <c r="O28" s="1803"/>
      <c r="P28" s="1802"/>
      <c r="Q28" s="1804">
        <v>16.038</v>
      </c>
      <c r="S28" s="1057"/>
      <c r="T28" s="1056"/>
      <c r="U28" s="1056"/>
      <c r="V28" s="1056"/>
    </row>
    <row r="29" spans="1:22" s="1052" customFormat="1" ht="15.75">
      <c r="A29" s="1055">
        <v>15</v>
      </c>
      <c r="B29" s="1520"/>
      <c r="C29" s="1125"/>
      <c r="D29" s="1125"/>
      <c r="E29" s="1959">
        <v>6.56</v>
      </c>
      <c r="F29" s="1803"/>
      <c r="G29" s="1125"/>
      <c r="H29" s="1802"/>
      <c r="I29" s="1922">
        <v>12.348000000000001</v>
      </c>
      <c r="J29" s="1803"/>
      <c r="K29" s="1803"/>
      <c r="L29" s="1802"/>
      <c r="M29" s="1923">
        <v>1.52</v>
      </c>
      <c r="N29" s="1803"/>
      <c r="O29" s="1803"/>
      <c r="P29" s="1802"/>
      <c r="Q29" s="1804">
        <v>4.6319999999999997</v>
      </c>
      <c r="S29" s="1057"/>
      <c r="T29" s="1056"/>
      <c r="U29" s="1056"/>
      <c r="V29" s="1056"/>
    </row>
    <row r="30" spans="1:22" s="1052" customFormat="1" ht="15.75">
      <c r="A30" s="1055">
        <v>16</v>
      </c>
      <c r="B30" s="1520"/>
      <c r="C30" s="1125"/>
      <c r="D30" s="1125"/>
      <c r="E30" s="1959">
        <v>21.76</v>
      </c>
      <c r="F30" s="1803"/>
      <c r="G30" s="1125"/>
      <c r="H30" s="1802"/>
      <c r="I30" s="1922">
        <v>21.48</v>
      </c>
      <c r="J30" s="1803"/>
      <c r="K30" s="1803"/>
      <c r="L30" s="1802"/>
      <c r="M30" s="1923">
        <v>27.28</v>
      </c>
      <c r="N30" s="1803"/>
      <c r="O30" s="1803"/>
      <c r="P30" s="1802"/>
      <c r="Q30" s="1804">
        <v>9.7680000000000007</v>
      </c>
      <c r="S30" s="1057"/>
      <c r="T30" s="1056"/>
      <c r="U30" s="1056"/>
      <c r="V30" s="1056"/>
    </row>
    <row r="31" spans="1:22" s="1058" customFormat="1" ht="15.75">
      <c r="A31" s="1055">
        <v>17</v>
      </c>
      <c r="B31" s="1520"/>
      <c r="C31" s="1125"/>
      <c r="D31" s="1125"/>
      <c r="E31" s="1959">
        <v>16.32</v>
      </c>
      <c r="F31" s="1803"/>
      <c r="G31" s="1125"/>
      <c r="H31" s="1802"/>
      <c r="I31" s="1922">
        <v>13.896000000000001</v>
      </c>
      <c r="J31" s="1803"/>
      <c r="K31" s="1803"/>
      <c r="L31" s="1802"/>
      <c r="M31" s="1923">
        <v>19.12</v>
      </c>
      <c r="N31" s="1803"/>
      <c r="O31" s="1803"/>
      <c r="P31" s="1802"/>
      <c r="Q31" s="1804">
        <v>5.7539999999999996</v>
      </c>
      <c r="S31" s="1057"/>
      <c r="T31" s="1056"/>
      <c r="U31" s="1056"/>
      <c r="V31" s="1056"/>
    </row>
    <row r="32" spans="1:22" s="1058" customFormat="1" ht="15.75">
      <c r="A32" s="1055">
        <v>18</v>
      </c>
      <c r="B32" s="1520"/>
      <c r="C32" s="1125"/>
      <c r="D32" s="1125"/>
      <c r="E32" s="1959">
        <v>15.44</v>
      </c>
      <c r="F32" s="1803"/>
      <c r="G32" s="1125"/>
      <c r="H32" s="1802"/>
      <c r="I32" s="1922">
        <v>12.612</v>
      </c>
      <c r="J32" s="1803"/>
      <c r="K32" s="1803"/>
      <c r="L32" s="1802"/>
      <c r="M32" s="1923">
        <v>18.32</v>
      </c>
      <c r="N32" s="1803"/>
      <c r="O32" s="1803"/>
      <c r="P32" s="1802"/>
      <c r="Q32" s="1804">
        <v>4.8419999999999996</v>
      </c>
      <c r="S32" s="1057"/>
      <c r="T32" s="1056"/>
      <c r="U32" s="1056"/>
      <c r="V32" s="1056"/>
    </row>
    <row r="33" spans="1:22" s="1058" customFormat="1" ht="15.75">
      <c r="A33" s="1055">
        <v>19</v>
      </c>
      <c r="B33" s="1520"/>
      <c r="C33" s="1125"/>
      <c r="D33" s="1125"/>
      <c r="E33" s="1959">
        <v>22.4</v>
      </c>
      <c r="F33" s="1803"/>
      <c r="G33" s="1125"/>
      <c r="H33" s="1802"/>
      <c r="I33" s="1922">
        <v>14.226000000000001</v>
      </c>
      <c r="J33" s="1803"/>
      <c r="K33" s="1803"/>
      <c r="L33" s="1802"/>
      <c r="M33" s="1923">
        <v>23.52</v>
      </c>
      <c r="N33" s="1803"/>
      <c r="O33" s="1803"/>
      <c r="P33" s="1802"/>
      <c r="Q33" s="1804">
        <v>4.3860000000000001</v>
      </c>
      <c r="S33" s="1057"/>
      <c r="T33" s="1056"/>
      <c r="U33" s="1056"/>
      <c r="V33" s="1056"/>
    </row>
    <row r="34" spans="1:22" s="1058" customFormat="1" ht="15.75">
      <c r="A34" s="1055">
        <v>20</v>
      </c>
      <c r="B34" s="1520"/>
      <c r="C34" s="1125"/>
      <c r="D34" s="1125"/>
      <c r="E34" s="1959">
        <v>8.48</v>
      </c>
      <c r="F34" s="1803"/>
      <c r="G34" s="1125"/>
      <c r="H34" s="1802"/>
      <c r="I34" s="1922">
        <v>14.028</v>
      </c>
      <c r="J34" s="1803"/>
      <c r="K34" s="1803"/>
      <c r="L34" s="1802"/>
      <c r="M34" s="1923">
        <v>1.84</v>
      </c>
      <c r="N34" s="1803"/>
      <c r="O34" s="1803"/>
      <c r="P34" s="1802"/>
      <c r="Q34" s="1804">
        <v>5.202</v>
      </c>
      <c r="S34" s="1057"/>
      <c r="T34" s="1056"/>
      <c r="U34" s="1056"/>
      <c r="V34" s="1056"/>
    </row>
    <row r="35" spans="1:22" s="1058" customFormat="1" ht="15.75">
      <c r="A35" s="1055">
        <v>21</v>
      </c>
      <c r="B35" s="1520"/>
      <c r="C35" s="1125"/>
      <c r="D35" s="1125"/>
      <c r="E35" s="1959">
        <v>9.84</v>
      </c>
      <c r="F35" s="1803"/>
      <c r="G35" s="1125"/>
      <c r="H35" s="1802"/>
      <c r="I35" s="1922">
        <v>15.023999999999999</v>
      </c>
      <c r="J35" s="1803"/>
      <c r="K35" s="1803"/>
      <c r="L35" s="1802"/>
      <c r="M35" s="1923">
        <v>1.84</v>
      </c>
      <c r="N35" s="1803"/>
      <c r="O35" s="1803"/>
      <c r="P35" s="1802"/>
      <c r="Q35" s="1804">
        <v>5.484</v>
      </c>
      <c r="S35" s="1057"/>
      <c r="T35" s="1056"/>
      <c r="U35" s="1056"/>
      <c r="V35" s="1056"/>
    </row>
    <row r="36" spans="1:22" s="1058" customFormat="1" ht="15.75">
      <c r="A36" s="1055">
        <v>22</v>
      </c>
      <c r="B36" s="1520"/>
      <c r="C36" s="1125"/>
      <c r="D36" s="1125"/>
      <c r="E36" s="1959">
        <v>7.84</v>
      </c>
      <c r="F36" s="1803"/>
      <c r="G36" s="1125"/>
      <c r="H36" s="1802"/>
      <c r="I36" s="1922">
        <v>15.263999999999999</v>
      </c>
      <c r="J36" s="1803"/>
      <c r="K36" s="1803"/>
      <c r="L36" s="1802"/>
      <c r="M36" s="1923">
        <v>1.68</v>
      </c>
      <c r="N36" s="1803"/>
      <c r="O36" s="1803"/>
      <c r="P36" s="1802"/>
      <c r="Q36" s="1804">
        <v>4.9020000000000001</v>
      </c>
      <c r="S36" s="1057"/>
      <c r="T36" s="1056"/>
      <c r="U36" s="1056"/>
      <c r="V36" s="1056"/>
    </row>
    <row r="37" spans="1:22" s="1058" customFormat="1" ht="16.5" thickBot="1">
      <c r="A37" s="1055">
        <v>23</v>
      </c>
      <c r="B37" s="1520"/>
      <c r="C37" s="1125"/>
      <c r="D37" s="1125"/>
      <c r="E37" s="1960">
        <v>7.04</v>
      </c>
      <c r="F37" s="1803"/>
      <c r="G37" s="1803"/>
      <c r="H37" s="1802"/>
      <c r="I37" s="1922">
        <v>15.048</v>
      </c>
      <c r="J37" s="1803"/>
      <c r="K37" s="1803"/>
      <c r="L37" s="1802"/>
      <c r="M37" s="1923">
        <v>1.44</v>
      </c>
      <c r="N37" s="1803"/>
      <c r="O37" s="1803"/>
      <c r="P37" s="1802"/>
      <c r="Q37" s="1804">
        <v>3.6</v>
      </c>
      <c r="S37" s="1057"/>
      <c r="T37" s="1056"/>
      <c r="U37" s="1056"/>
      <c r="V37" s="1056"/>
    </row>
    <row r="38" spans="1:22" s="1058" customFormat="1" ht="15">
      <c r="A38" s="1055" t="s">
        <v>19</v>
      </c>
      <c r="B38" s="1492"/>
      <c r="C38" s="1493"/>
      <c r="D38" s="1492"/>
      <c r="E38" s="1735">
        <f>SUM(E14:E37)</f>
        <v>240.88</v>
      </c>
      <c r="F38" s="1731"/>
      <c r="G38" s="1731"/>
      <c r="H38" s="1731"/>
      <c r="I38" s="1735" t="str">
        <f>[2]sheet1!C26</f>
        <v>27.3</v>
      </c>
      <c r="J38" s="1731"/>
      <c r="K38" s="1731"/>
      <c r="L38" s="1731"/>
      <c r="M38" s="1736">
        <f>SUM(M14:M37)</f>
        <v>203.04</v>
      </c>
      <c r="N38" s="1492"/>
      <c r="O38" s="1493"/>
      <c r="P38" s="1492"/>
      <c r="Q38" s="1498" t="str">
        <f>[2]sheet1!D26</f>
        <v>6.906</v>
      </c>
      <c r="S38" s="1496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  <row r="45" spans="1:22">
      <c r="C45" s="1499"/>
    </row>
    <row r="46" spans="1:22">
      <c r="C46" s="1499"/>
    </row>
    <row r="47" spans="1:22">
      <c r="C47" s="1499"/>
    </row>
    <row r="48" spans="1:22">
      <c r="C48" s="1499"/>
    </row>
    <row r="49" spans="3:3">
      <c r="C49" s="1499"/>
    </row>
    <row r="50" spans="3:3">
      <c r="C50" s="1499"/>
    </row>
    <row r="51" spans="3:3">
      <c r="C51" s="1499"/>
    </row>
    <row r="52" spans="3:3">
      <c r="C52" s="1499"/>
    </row>
    <row r="53" spans="3:3">
      <c r="C53" s="1499"/>
    </row>
    <row r="54" spans="3:3">
      <c r="C54" s="1499"/>
    </row>
    <row r="55" spans="3:3">
      <c r="C55" s="1499"/>
    </row>
    <row r="56" spans="3:3">
      <c r="C56" s="1499"/>
    </row>
    <row r="57" spans="3:3">
      <c r="C57" s="1499"/>
    </row>
    <row r="58" spans="3:3">
      <c r="C58" s="1499"/>
    </row>
    <row r="59" spans="3:3">
      <c r="C59" s="1499"/>
    </row>
    <row r="60" spans="3:3">
      <c r="C60" s="1499"/>
    </row>
    <row r="61" spans="3:3">
      <c r="C61" s="1499"/>
    </row>
    <row r="62" spans="3:3">
      <c r="C62" s="1499"/>
    </row>
    <row r="63" spans="3:3">
      <c r="C63" s="1499"/>
    </row>
    <row r="64" spans="3:3">
      <c r="C64" s="1499"/>
    </row>
    <row r="65" spans="3:3">
      <c r="C65" s="1499"/>
    </row>
    <row r="66" spans="3:3">
      <c r="C66" s="1499"/>
    </row>
    <row r="67" spans="3:3">
      <c r="C67" s="1499"/>
    </row>
    <row r="68" spans="3:3">
      <c r="C68" s="1499"/>
    </row>
  </sheetData>
  <mergeCells count="19">
    <mergeCell ref="E6:N6"/>
    <mergeCell ref="K1:Q1"/>
    <mergeCell ref="B2:E2"/>
    <mergeCell ref="N2:Q2"/>
    <mergeCell ref="I4:K4"/>
    <mergeCell ref="B5:E5"/>
    <mergeCell ref="N3:Q3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2"/>
  <sheetViews>
    <sheetView zoomScale="85" zoomScaleNormal="85" zoomScaleSheetLayoutView="100" workbookViewId="0">
      <selection activeCell="V19" sqref="V19"/>
    </sheetView>
  </sheetViews>
  <sheetFormatPr defaultColWidth="9.140625" defaultRowHeight="12.75"/>
  <cols>
    <col min="1" max="3" width="11.28515625" style="1060" customWidth="1"/>
    <col min="4" max="4" width="11.28515625" style="1060" hidden="1" customWidth="1"/>
    <col min="5" max="7" width="11.28515625" style="1060" customWidth="1"/>
    <col min="8" max="8" width="11.28515625" style="1060" hidden="1" customWidth="1"/>
    <col min="9" max="11" width="11.28515625" style="1060" customWidth="1"/>
    <col min="12" max="12" width="11.28515625" style="1060" hidden="1" customWidth="1"/>
    <col min="13" max="15" width="11.28515625" style="1060" customWidth="1"/>
    <col min="16" max="16" width="11.28515625" style="1060" hidden="1" customWidth="1"/>
    <col min="17" max="17" width="11.28515625" style="1060" customWidth="1"/>
    <col min="18" max="16384" width="9.140625" style="1060"/>
  </cols>
  <sheetData>
    <row r="1" spans="1:22" s="1048" customFormat="1" ht="18.75" customHeight="1">
      <c r="B1" s="1483" t="s">
        <v>423</v>
      </c>
      <c r="C1" s="1049"/>
      <c r="D1" s="1049"/>
      <c r="E1" s="1049"/>
      <c r="J1" s="799"/>
      <c r="K1" s="3055" t="s">
        <v>449</v>
      </c>
      <c r="L1" s="3055"/>
      <c r="M1" s="3055"/>
      <c r="N1" s="3055"/>
      <c r="O1" s="3055"/>
      <c r="P1" s="3055"/>
      <c r="Q1" s="3055"/>
    </row>
    <row r="2" spans="1:22" s="1048" customFormat="1" ht="10.5" customHeight="1">
      <c r="A2" s="1484"/>
      <c r="B2" s="3056" t="s">
        <v>1</v>
      </c>
      <c r="C2" s="3056"/>
      <c r="D2" s="3056"/>
      <c r="E2" s="3056"/>
      <c r="N2" s="3057" t="s">
        <v>2</v>
      </c>
      <c r="O2" s="3058"/>
      <c r="P2" s="3058"/>
      <c r="Q2" s="3058"/>
    </row>
    <row r="3" spans="1:22" s="1048" customFormat="1" ht="13.5" customHeight="1">
      <c r="N3" s="3063" t="s">
        <v>592</v>
      </c>
      <c r="O3" s="3063"/>
      <c r="P3" s="3063"/>
      <c r="Q3" s="3063"/>
    </row>
    <row r="4" spans="1:22" s="1048" customFormat="1" ht="15" customHeight="1">
      <c r="B4" s="1485" t="s">
        <v>425</v>
      </c>
      <c r="C4" s="1485"/>
      <c r="D4" s="1485"/>
      <c r="E4" s="1485"/>
      <c r="I4" s="3059" t="s">
        <v>5</v>
      </c>
      <c r="J4" s="3060"/>
      <c r="K4" s="3060"/>
      <c r="L4" s="1844"/>
      <c r="O4" s="1050"/>
    </row>
    <row r="5" spans="1:22" s="1048" customFormat="1" ht="9.75" customHeight="1">
      <c r="A5" s="1484"/>
      <c r="B5" s="3061" t="s">
        <v>7</v>
      </c>
      <c r="C5" s="3061"/>
      <c r="D5" s="3061"/>
      <c r="E5" s="3061"/>
    </row>
    <row r="6" spans="1:22" s="1048" customFormat="1" ht="12" customHeight="1">
      <c r="E6" s="3054" t="s">
        <v>8</v>
      </c>
      <c r="F6" s="3054"/>
      <c r="G6" s="3054"/>
      <c r="H6" s="3054"/>
      <c r="I6" s="3054"/>
      <c r="J6" s="3054"/>
      <c r="K6" s="3054"/>
      <c r="L6" s="3054"/>
      <c r="M6" s="3054"/>
      <c r="N6" s="3054"/>
    </row>
    <row r="7" spans="1:22" s="1048" customFormat="1" ht="15.75">
      <c r="A7" s="1048" t="s">
        <v>675</v>
      </c>
      <c r="E7" s="2748" t="s">
        <v>676</v>
      </c>
      <c r="F7" s="2748"/>
      <c r="G7" s="2748"/>
      <c r="H7" s="2748"/>
      <c r="I7" s="2748"/>
      <c r="J7" s="2748"/>
      <c r="K7" s="2748"/>
      <c r="L7" s="2748"/>
      <c r="M7" s="2748"/>
      <c r="N7" s="2748"/>
    </row>
    <row r="8" spans="1:22" s="1048" customFormat="1" ht="9" customHeight="1"/>
    <row r="9" spans="1:22" s="1048" customFormat="1">
      <c r="A9" s="3047" t="s">
        <v>9</v>
      </c>
      <c r="B9" s="3045" t="s">
        <v>10</v>
      </c>
      <c r="C9" s="3046"/>
      <c r="D9" s="3046"/>
      <c r="E9" s="3046"/>
      <c r="F9" s="3046"/>
      <c r="G9" s="3046"/>
      <c r="H9" s="3046"/>
      <c r="I9" s="3050"/>
      <c r="J9" s="3045" t="s">
        <v>11</v>
      </c>
      <c r="K9" s="3046"/>
      <c r="L9" s="3046"/>
      <c r="M9" s="3046"/>
      <c r="N9" s="3046"/>
      <c r="O9" s="3046"/>
      <c r="P9" s="3046"/>
      <c r="Q9" s="3050"/>
    </row>
    <row r="10" spans="1:22" s="1048" customFormat="1">
      <c r="A10" s="3048"/>
      <c r="B10" s="3064" t="s">
        <v>593</v>
      </c>
      <c r="C10" s="3065"/>
      <c r="D10" s="3065"/>
      <c r="E10" s="3066"/>
      <c r="F10" s="3051"/>
      <c r="G10" s="3052"/>
      <c r="H10" s="3052"/>
      <c r="I10" s="3053"/>
      <c r="J10" s="3064" t="s">
        <v>593</v>
      </c>
      <c r="K10" s="3065"/>
      <c r="L10" s="3065"/>
      <c r="M10" s="3066"/>
      <c r="N10" s="3051"/>
      <c r="O10" s="3052"/>
      <c r="P10" s="3052"/>
      <c r="Q10" s="3053"/>
    </row>
    <row r="11" spans="1:22" s="1048" customFormat="1">
      <c r="A11" s="3048"/>
      <c r="B11" s="3045" t="s">
        <v>14</v>
      </c>
      <c r="C11" s="3046"/>
      <c r="E11" s="1843">
        <v>2000</v>
      </c>
      <c r="F11" s="3045" t="s">
        <v>15</v>
      </c>
      <c r="G11" s="3046"/>
      <c r="H11" s="1842"/>
      <c r="I11" s="1843"/>
      <c r="J11" s="3045" t="s">
        <v>15</v>
      </c>
      <c r="K11" s="3046"/>
      <c r="L11" s="1842"/>
      <c r="M11" s="1843">
        <v>2000</v>
      </c>
      <c r="N11" s="3045" t="s">
        <v>15</v>
      </c>
      <c r="O11" s="3046"/>
      <c r="P11" s="1842"/>
      <c r="Q11" s="1843"/>
    </row>
    <row r="12" spans="1:22" s="1052" customFormat="1" ht="35.25" customHeight="1">
      <c r="A12" s="3049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1.25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2"/>
      <c r="C14" s="1521"/>
      <c r="D14" s="1125"/>
      <c r="E14" s="1125">
        <v>12.9</v>
      </c>
      <c r="F14" s="1520"/>
      <c r="G14" s="1125"/>
      <c r="H14" s="1125"/>
      <c r="I14" s="1125"/>
      <c r="J14" s="1522"/>
      <c r="K14" s="1125"/>
      <c r="L14" s="1125"/>
      <c r="M14" s="1125">
        <v>4.8600000000000003</v>
      </c>
      <c r="N14" s="1520"/>
      <c r="O14" s="1125"/>
      <c r="P14" s="1125"/>
      <c r="Q14" s="1125"/>
      <c r="S14" s="1491"/>
      <c r="T14" s="1056"/>
      <c r="U14" s="1056"/>
      <c r="V14" s="1056"/>
    </row>
    <row r="15" spans="1:22" s="1052" customFormat="1" ht="15.75">
      <c r="A15" s="1055">
        <v>1</v>
      </c>
      <c r="B15" s="1522"/>
      <c r="C15" s="1125"/>
      <c r="D15" s="1125"/>
      <c r="E15" s="1923">
        <v>11.028</v>
      </c>
      <c r="F15" s="1727"/>
      <c r="G15" s="1125"/>
      <c r="H15" s="1728"/>
      <c r="I15" s="1727"/>
      <c r="J15" s="1729"/>
      <c r="K15" s="1728"/>
      <c r="L15" s="1728"/>
      <c r="M15" s="1924">
        <v>4.74</v>
      </c>
      <c r="N15" s="1520"/>
      <c r="O15" s="1125"/>
      <c r="P15" s="1125"/>
      <c r="Q15" s="1520"/>
      <c r="S15" s="1057"/>
      <c r="T15" s="1056"/>
      <c r="U15" s="1056"/>
      <c r="V15" s="1056"/>
    </row>
    <row r="16" spans="1:22" s="1052" customFormat="1" ht="15.75">
      <c r="A16" s="1055">
        <v>2</v>
      </c>
      <c r="B16" s="1522"/>
      <c r="C16" s="1125"/>
      <c r="D16" s="1125"/>
      <c r="E16" s="1923">
        <v>9.9060000000000006</v>
      </c>
      <c r="F16" s="1727"/>
      <c r="G16" s="1125"/>
      <c r="H16" s="1728"/>
      <c r="I16" s="1727"/>
      <c r="J16" s="1729"/>
      <c r="K16" s="1728"/>
      <c r="L16" s="1728"/>
      <c r="M16" s="1924">
        <v>5.1660000000000004</v>
      </c>
      <c r="N16" s="1520"/>
      <c r="O16" s="1125"/>
      <c r="P16" s="1125"/>
      <c r="Q16" s="1520"/>
      <c r="S16" s="1057"/>
      <c r="T16" s="1056"/>
      <c r="U16" s="1056"/>
      <c r="V16" s="1056"/>
    </row>
    <row r="17" spans="1:22" s="1052" customFormat="1" ht="15.75">
      <c r="A17" s="1055">
        <v>3</v>
      </c>
      <c r="B17" s="1522"/>
      <c r="C17" s="1125"/>
      <c r="D17" s="1125"/>
      <c r="E17" s="1923">
        <v>8.16</v>
      </c>
      <c r="F17" s="1727"/>
      <c r="G17" s="1125"/>
      <c r="H17" s="1728"/>
      <c r="I17" s="1727"/>
      <c r="J17" s="1729"/>
      <c r="K17" s="1728"/>
      <c r="L17" s="1728"/>
      <c r="M17" s="1924">
        <v>4.5720000000000001</v>
      </c>
      <c r="N17" s="1520"/>
      <c r="O17" s="1125"/>
      <c r="P17" s="1125"/>
      <c r="Q17" s="1520"/>
      <c r="S17" s="1057"/>
      <c r="T17" s="1056"/>
      <c r="U17" s="1056"/>
      <c r="V17" s="1056"/>
    </row>
    <row r="18" spans="1:22" s="1052" customFormat="1" ht="15.75">
      <c r="A18" s="1055">
        <v>4</v>
      </c>
      <c r="B18" s="1522"/>
      <c r="C18" s="1125"/>
      <c r="D18" s="1125"/>
      <c r="E18" s="1923">
        <v>8.0640000000000001</v>
      </c>
      <c r="F18" s="1727"/>
      <c r="G18" s="1125"/>
      <c r="H18" s="1728"/>
      <c r="I18" s="1727"/>
      <c r="J18" s="1729"/>
      <c r="K18" s="1728"/>
      <c r="L18" s="1728"/>
      <c r="M18" s="1924">
        <v>4.59</v>
      </c>
      <c r="N18" s="1520"/>
      <c r="O18" s="1125"/>
      <c r="P18" s="1125"/>
      <c r="Q18" s="1520"/>
      <c r="S18" s="1057"/>
      <c r="T18" s="1056"/>
      <c r="U18" s="1056"/>
      <c r="V18" s="1056"/>
    </row>
    <row r="19" spans="1:22" s="1052" customFormat="1" ht="15.75">
      <c r="A19" s="1055">
        <v>5</v>
      </c>
      <c r="B19" s="1522"/>
      <c r="C19" s="1125"/>
      <c r="D19" s="1125"/>
      <c r="E19" s="1923">
        <v>8.1359999999999992</v>
      </c>
      <c r="F19" s="1727"/>
      <c r="G19" s="1125"/>
      <c r="H19" s="1728"/>
      <c r="I19" s="1727"/>
      <c r="J19" s="1729"/>
      <c r="K19" s="1728"/>
      <c r="L19" s="1728"/>
      <c r="M19" s="1924">
        <v>4.2839999999999998</v>
      </c>
      <c r="N19" s="1520"/>
      <c r="O19" s="1125"/>
      <c r="P19" s="1125"/>
      <c r="Q19" s="1520"/>
      <c r="S19" s="1057"/>
      <c r="T19" s="1056"/>
      <c r="U19" s="1056"/>
      <c r="V19" s="1056"/>
    </row>
    <row r="20" spans="1:22" s="1052" customFormat="1" ht="15.75">
      <c r="A20" s="1055">
        <v>6</v>
      </c>
      <c r="B20" s="1522"/>
      <c r="C20" s="1125"/>
      <c r="D20" s="1125"/>
      <c r="E20" s="1923">
        <v>9.7620000000000005</v>
      </c>
      <c r="F20" s="1727"/>
      <c r="G20" s="1125"/>
      <c r="H20" s="1728"/>
      <c r="I20" s="1727"/>
      <c r="J20" s="1729"/>
      <c r="K20" s="1728"/>
      <c r="L20" s="1728"/>
      <c r="M20" s="1924">
        <v>4.4039999999999999</v>
      </c>
      <c r="N20" s="1520"/>
      <c r="O20" s="1125"/>
      <c r="P20" s="1125"/>
      <c r="Q20" s="1520"/>
      <c r="S20" s="1057"/>
      <c r="T20" s="1056"/>
      <c r="U20" s="1056"/>
      <c r="V20" s="1056"/>
    </row>
    <row r="21" spans="1:22" s="1052" customFormat="1" ht="15.75">
      <c r="A21" s="1055">
        <v>7</v>
      </c>
      <c r="B21" s="1522"/>
      <c r="C21" s="1125"/>
      <c r="D21" s="1125"/>
      <c r="E21" s="1923">
        <v>17.795999999999999</v>
      </c>
      <c r="F21" s="1727"/>
      <c r="G21" s="1125"/>
      <c r="H21" s="1728"/>
      <c r="I21" s="1727"/>
      <c r="J21" s="1729"/>
      <c r="K21" s="1728"/>
      <c r="L21" s="1728"/>
      <c r="M21" s="1924">
        <v>4.5060000000000002</v>
      </c>
      <c r="N21" s="1520"/>
      <c r="O21" s="1125"/>
      <c r="P21" s="1125"/>
      <c r="Q21" s="1520"/>
      <c r="S21" s="1057"/>
      <c r="T21" s="1056"/>
      <c r="U21" s="1056"/>
      <c r="V21" s="1056"/>
    </row>
    <row r="22" spans="1:22" s="1052" customFormat="1" ht="15.75">
      <c r="A22" s="1055">
        <v>8</v>
      </c>
      <c r="B22" s="1522"/>
      <c r="C22" s="1125"/>
      <c r="D22" s="1125"/>
      <c r="E22" s="1923">
        <v>17.513999999999999</v>
      </c>
      <c r="F22" s="1727"/>
      <c r="G22" s="1125"/>
      <c r="H22" s="1728"/>
      <c r="I22" s="1727"/>
      <c r="J22" s="1729"/>
      <c r="K22" s="1728"/>
      <c r="L22" s="1728"/>
      <c r="M22" s="1924">
        <v>5.0279999999999996</v>
      </c>
      <c r="N22" s="1520"/>
      <c r="O22" s="1125"/>
      <c r="P22" s="1125"/>
      <c r="Q22" s="1520"/>
      <c r="S22" s="1057"/>
      <c r="T22" s="1056"/>
      <c r="U22" s="1056"/>
      <c r="V22" s="1056"/>
    </row>
    <row r="23" spans="1:22" s="1052" customFormat="1" ht="15.75">
      <c r="A23" s="1055">
        <v>9</v>
      </c>
      <c r="B23" s="1522"/>
      <c r="C23" s="1125"/>
      <c r="D23" s="1125"/>
      <c r="E23" s="1923">
        <v>16.47</v>
      </c>
      <c r="F23" s="1727"/>
      <c r="G23" s="1125"/>
      <c r="H23" s="1728"/>
      <c r="I23" s="1727"/>
      <c r="J23" s="1729"/>
      <c r="K23" s="1728"/>
      <c r="L23" s="1728"/>
      <c r="M23" s="1924">
        <v>4.4820000000000002</v>
      </c>
      <c r="N23" s="1520"/>
      <c r="O23" s="1125"/>
      <c r="P23" s="1125"/>
      <c r="Q23" s="1520"/>
      <c r="S23" s="1057"/>
      <c r="T23" s="1056"/>
      <c r="U23" s="1056"/>
      <c r="V23" s="1056"/>
    </row>
    <row r="24" spans="1:22" s="1052" customFormat="1" ht="15.75">
      <c r="A24" s="1055">
        <v>10</v>
      </c>
      <c r="B24" s="1522"/>
      <c r="C24" s="1125"/>
      <c r="D24" s="1125"/>
      <c r="E24" s="1923">
        <v>16.512</v>
      </c>
      <c r="F24" s="1727"/>
      <c r="G24" s="1125"/>
      <c r="H24" s="1728"/>
      <c r="I24" s="1727"/>
      <c r="J24" s="1729"/>
      <c r="K24" s="1728"/>
      <c r="L24" s="1728"/>
      <c r="M24" s="1924">
        <v>5.0579999999999998</v>
      </c>
      <c r="N24" s="1520"/>
      <c r="O24" s="1125"/>
      <c r="P24" s="1125"/>
      <c r="Q24" s="1520"/>
      <c r="S24" s="1057"/>
      <c r="T24" s="1056"/>
      <c r="U24" s="1056"/>
      <c r="V24" s="1056"/>
    </row>
    <row r="25" spans="1:22" s="1052" customFormat="1" ht="15.75">
      <c r="A25" s="1055">
        <v>11</v>
      </c>
      <c r="B25" s="1522"/>
      <c r="C25" s="1125"/>
      <c r="D25" s="1125"/>
      <c r="E25" s="1923">
        <v>13.901999999999999</v>
      </c>
      <c r="F25" s="1727"/>
      <c r="G25" s="1125"/>
      <c r="H25" s="1728"/>
      <c r="I25" s="1727"/>
      <c r="J25" s="1729"/>
      <c r="K25" s="1728"/>
      <c r="L25" s="1728"/>
      <c r="M25" s="1924">
        <v>5.1719999999999997</v>
      </c>
      <c r="N25" s="1520"/>
      <c r="O25" s="1125"/>
      <c r="P25" s="1125"/>
      <c r="Q25" s="1520"/>
      <c r="S25" s="1057"/>
      <c r="T25" s="1056"/>
      <c r="U25" s="1056"/>
      <c r="V25" s="1056"/>
    </row>
    <row r="26" spans="1:22" s="1052" customFormat="1" ht="15.75">
      <c r="A26" s="1055">
        <v>12</v>
      </c>
      <c r="B26" s="1522"/>
      <c r="C26" s="1125"/>
      <c r="D26" s="1125"/>
      <c r="E26" s="1923">
        <v>13.68</v>
      </c>
      <c r="F26" s="1727"/>
      <c r="G26" s="1125"/>
      <c r="H26" s="1728"/>
      <c r="I26" s="1727"/>
      <c r="J26" s="1729"/>
      <c r="K26" s="1728"/>
      <c r="L26" s="1728"/>
      <c r="M26" s="1924">
        <v>5.0579999999999998</v>
      </c>
      <c r="N26" s="1520"/>
      <c r="O26" s="1125"/>
      <c r="P26" s="1125"/>
      <c r="Q26" s="1520"/>
      <c r="S26" s="1057"/>
      <c r="T26" s="1056"/>
      <c r="U26" s="1056"/>
      <c r="V26" s="1056"/>
    </row>
    <row r="27" spans="1:22" s="1052" customFormat="1" ht="15.75">
      <c r="A27" s="1055">
        <v>13</v>
      </c>
      <c r="B27" s="1522"/>
      <c r="C27" s="1125"/>
      <c r="D27" s="1125"/>
      <c r="E27" s="1923">
        <v>16.446000000000002</v>
      </c>
      <c r="F27" s="1727"/>
      <c r="G27" s="1125"/>
      <c r="H27" s="1728"/>
      <c r="I27" s="1727"/>
      <c r="J27" s="1729"/>
      <c r="K27" s="1728"/>
      <c r="L27" s="1728"/>
      <c r="M27" s="1924">
        <v>4.8780000000000001</v>
      </c>
      <c r="N27" s="1520"/>
      <c r="O27" s="1125"/>
      <c r="P27" s="1125"/>
      <c r="Q27" s="1520"/>
      <c r="S27" s="1057"/>
      <c r="T27" s="1056"/>
      <c r="U27" s="1056"/>
      <c r="V27" s="1056"/>
    </row>
    <row r="28" spans="1:22" s="1052" customFormat="1" ht="15.75">
      <c r="A28" s="1055">
        <v>14</v>
      </c>
      <c r="B28" s="1522"/>
      <c r="C28" s="1125"/>
      <c r="D28" s="1125"/>
      <c r="E28" s="1923">
        <v>11.172000000000001</v>
      </c>
      <c r="F28" s="1727"/>
      <c r="G28" s="1125"/>
      <c r="H28" s="1728"/>
      <c r="I28" s="1727"/>
      <c r="J28" s="1729"/>
      <c r="K28" s="1728"/>
      <c r="L28" s="1728"/>
      <c r="M28" s="1924">
        <v>4.4279999999999999</v>
      </c>
      <c r="N28" s="1520"/>
      <c r="O28" s="1125"/>
      <c r="P28" s="1125"/>
      <c r="Q28" s="1520"/>
      <c r="S28" s="1057"/>
      <c r="T28" s="1056"/>
      <c r="U28" s="1056"/>
      <c r="V28" s="1056"/>
    </row>
    <row r="29" spans="1:22" s="1052" customFormat="1" ht="15.75">
      <c r="A29" s="1055">
        <v>15</v>
      </c>
      <c r="B29" s="1522"/>
      <c r="C29" s="1125"/>
      <c r="D29" s="1125"/>
      <c r="E29" s="1923">
        <v>10.571999999999999</v>
      </c>
      <c r="F29" s="1727"/>
      <c r="G29" s="1125"/>
      <c r="H29" s="1728"/>
      <c r="I29" s="1727"/>
      <c r="J29" s="1729"/>
      <c r="K29" s="1728"/>
      <c r="L29" s="1728"/>
      <c r="M29" s="1924">
        <v>4.5540000000000003</v>
      </c>
      <c r="N29" s="1520"/>
      <c r="O29" s="1125"/>
      <c r="P29" s="1125"/>
      <c r="Q29" s="1520"/>
      <c r="S29" s="1057"/>
      <c r="T29" s="1056"/>
      <c r="U29" s="1056"/>
      <c r="V29" s="1056"/>
    </row>
    <row r="30" spans="1:22" s="1052" customFormat="1" ht="15.75">
      <c r="A30" s="1055">
        <v>16</v>
      </c>
      <c r="B30" s="1522"/>
      <c r="C30" s="1125"/>
      <c r="D30" s="1125"/>
      <c r="E30" s="1923">
        <v>13.032</v>
      </c>
      <c r="F30" s="1727"/>
      <c r="G30" s="1125"/>
      <c r="H30" s="1728"/>
      <c r="I30" s="1727"/>
      <c r="J30" s="1729"/>
      <c r="K30" s="1728"/>
      <c r="L30" s="1728"/>
      <c r="M30" s="1924">
        <v>4.4880000000000004</v>
      </c>
      <c r="N30" s="1520"/>
      <c r="O30" s="1125"/>
      <c r="P30" s="1125"/>
      <c r="Q30" s="1520"/>
      <c r="S30" s="1057"/>
      <c r="T30" s="1056"/>
      <c r="U30" s="1056"/>
      <c r="V30" s="1056"/>
    </row>
    <row r="31" spans="1:22" s="1058" customFormat="1" ht="15.75">
      <c r="A31" s="1055">
        <v>17</v>
      </c>
      <c r="B31" s="1522"/>
      <c r="C31" s="1125"/>
      <c r="D31" s="1125"/>
      <c r="E31" s="1923">
        <v>14.928000000000001</v>
      </c>
      <c r="F31" s="1727"/>
      <c r="G31" s="1125"/>
      <c r="H31" s="1728"/>
      <c r="I31" s="1727"/>
      <c r="J31" s="1729"/>
      <c r="K31" s="1728"/>
      <c r="L31" s="1728"/>
      <c r="M31" s="1924">
        <v>4.8</v>
      </c>
      <c r="N31" s="1520"/>
      <c r="O31" s="1125"/>
      <c r="P31" s="1125"/>
      <c r="Q31" s="1520"/>
      <c r="S31" s="1057"/>
      <c r="T31" s="1056"/>
      <c r="U31" s="1056"/>
      <c r="V31" s="1056"/>
    </row>
    <row r="32" spans="1:22" s="1058" customFormat="1" ht="15.75">
      <c r="A32" s="1055">
        <v>18</v>
      </c>
      <c r="B32" s="1522"/>
      <c r="C32" s="1125"/>
      <c r="D32" s="1125"/>
      <c r="E32" s="1923">
        <v>18.846</v>
      </c>
      <c r="F32" s="1727"/>
      <c r="G32" s="1125"/>
      <c r="H32" s="1728"/>
      <c r="I32" s="1727"/>
      <c r="J32" s="1729"/>
      <c r="K32" s="1728"/>
      <c r="L32" s="1728"/>
      <c r="M32" s="1924">
        <v>5.3579999999999997</v>
      </c>
      <c r="N32" s="1520"/>
      <c r="O32" s="1125"/>
      <c r="P32" s="1125"/>
      <c r="Q32" s="1520"/>
      <c r="S32" s="1057"/>
      <c r="T32" s="1056"/>
      <c r="U32" s="1056"/>
      <c r="V32" s="1056"/>
    </row>
    <row r="33" spans="1:22" s="1058" customFormat="1" ht="15.75">
      <c r="A33" s="1055">
        <v>19</v>
      </c>
      <c r="B33" s="1522"/>
      <c r="C33" s="1125"/>
      <c r="D33" s="1125"/>
      <c r="E33" s="1923">
        <v>19.536000000000001</v>
      </c>
      <c r="F33" s="1727"/>
      <c r="G33" s="1125"/>
      <c r="H33" s="1728"/>
      <c r="I33" s="1727"/>
      <c r="J33" s="1729"/>
      <c r="K33" s="1728"/>
      <c r="L33" s="1728"/>
      <c r="M33" s="1924">
        <v>4.7519999999999998</v>
      </c>
      <c r="N33" s="1520"/>
      <c r="O33" s="1125"/>
      <c r="P33" s="1125"/>
      <c r="Q33" s="1520"/>
      <c r="S33" s="1057"/>
      <c r="T33" s="1056"/>
      <c r="U33" s="1056"/>
      <c r="V33" s="1056"/>
    </row>
    <row r="34" spans="1:22" s="1058" customFormat="1" ht="15.75">
      <c r="A34" s="1055">
        <v>20</v>
      </c>
      <c r="B34" s="1522"/>
      <c r="C34" s="1125"/>
      <c r="D34" s="1125"/>
      <c r="E34" s="1923">
        <v>18.858000000000001</v>
      </c>
      <c r="F34" s="1727"/>
      <c r="G34" s="1125"/>
      <c r="H34" s="1728"/>
      <c r="I34" s="1727"/>
      <c r="J34" s="1729"/>
      <c r="K34" s="1728"/>
      <c r="L34" s="1728"/>
      <c r="M34" s="1924">
        <v>4.452</v>
      </c>
      <c r="N34" s="1520"/>
      <c r="O34" s="1125"/>
      <c r="P34" s="1125"/>
      <c r="Q34" s="1520"/>
      <c r="S34" s="1057"/>
      <c r="T34" s="1056"/>
      <c r="U34" s="1056"/>
      <c r="V34" s="1056"/>
    </row>
    <row r="35" spans="1:22" s="1058" customFormat="1" ht="15.75">
      <c r="A35" s="1055">
        <v>21</v>
      </c>
      <c r="B35" s="1522"/>
      <c r="C35" s="1125"/>
      <c r="D35" s="1125"/>
      <c r="E35" s="1923">
        <v>19.428000000000001</v>
      </c>
      <c r="F35" s="1727"/>
      <c r="G35" s="1125"/>
      <c r="H35" s="1728"/>
      <c r="I35" s="1727"/>
      <c r="J35" s="1729"/>
      <c r="K35" s="1728"/>
      <c r="L35" s="1728"/>
      <c r="M35" s="1924">
        <v>4.8360000000000003</v>
      </c>
      <c r="N35" s="1520"/>
      <c r="O35" s="1125"/>
      <c r="P35" s="1125"/>
      <c r="Q35" s="1520"/>
      <c r="S35" s="1057"/>
      <c r="T35" s="1056"/>
      <c r="U35" s="1056"/>
      <c r="V35" s="1056"/>
    </row>
    <row r="36" spans="1:22" s="1058" customFormat="1" ht="15.75">
      <c r="A36" s="1055">
        <v>22</v>
      </c>
      <c r="B36" s="1522"/>
      <c r="C36" s="1125"/>
      <c r="D36" s="1125"/>
      <c r="E36" s="1923">
        <v>16.757999999999999</v>
      </c>
      <c r="F36" s="1727"/>
      <c r="G36" s="1125"/>
      <c r="H36" s="1728"/>
      <c r="I36" s="1727"/>
      <c r="J36" s="1729"/>
      <c r="K36" s="1728"/>
      <c r="L36" s="1728"/>
      <c r="M36" s="1924">
        <v>5.1239999999999997</v>
      </c>
      <c r="N36" s="1520"/>
      <c r="O36" s="1125"/>
      <c r="P36" s="1125"/>
      <c r="Q36" s="1520"/>
      <c r="S36" s="1057"/>
      <c r="T36" s="1056"/>
      <c r="U36" s="1056"/>
      <c r="V36" s="1056"/>
    </row>
    <row r="37" spans="1:22" s="1058" customFormat="1" ht="15.75">
      <c r="A37" s="1055">
        <v>23</v>
      </c>
      <c r="B37" s="1522"/>
      <c r="C37" s="1125"/>
      <c r="D37" s="1125"/>
      <c r="E37" s="1923">
        <v>15.618</v>
      </c>
      <c r="F37" s="1727"/>
      <c r="G37" s="1728"/>
      <c r="H37" s="1728"/>
      <c r="I37" s="1727"/>
      <c r="J37" s="1729"/>
      <c r="K37" s="1728"/>
      <c r="L37" s="1728"/>
      <c r="M37" s="1924">
        <v>4.5359999999999996</v>
      </c>
      <c r="N37" s="1520"/>
      <c r="O37" s="1125"/>
      <c r="P37" s="1125"/>
      <c r="Q37" s="1520"/>
      <c r="S37" s="1057"/>
      <c r="T37" s="1056"/>
      <c r="U37" s="1056"/>
      <c r="V37" s="1056"/>
    </row>
    <row r="38" spans="1:22" s="1058" customFormat="1" ht="15">
      <c r="A38" s="1055" t="s">
        <v>19</v>
      </c>
      <c r="B38" s="1492"/>
      <c r="C38" s="1493"/>
      <c r="D38" s="1492"/>
      <c r="E38" s="1730" t="str">
        <f>[3]sheet1!C26</f>
        <v>18.9</v>
      </c>
      <c r="F38" s="1738"/>
      <c r="G38" s="1738"/>
      <c r="H38" s="1738"/>
      <c r="I38" s="1730" t="str">
        <f>[3]sheet1!D26</f>
        <v>4.464</v>
      </c>
      <c r="J38" s="1738"/>
      <c r="K38" s="1738"/>
      <c r="L38" s="1738"/>
      <c r="M38" s="1732">
        <f>SUM(M14:M37)</f>
        <v>114.12599999999999</v>
      </c>
      <c r="N38" s="1492"/>
      <c r="O38" s="1493"/>
      <c r="P38" s="1492"/>
      <c r="Q38" s="1498">
        <f>SUM(Q14:Q37)</f>
        <v>0</v>
      </c>
      <c r="S38" s="1496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9">
    <mergeCell ref="E6:N6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J11:K11"/>
    <mergeCell ref="N11:O11"/>
    <mergeCell ref="B5:E5"/>
    <mergeCell ref="K1:Q1"/>
    <mergeCell ref="B2:E2"/>
    <mergeCell ref="N2:Q2"/>
    <mergeCell ref="N3:Q3"/>
    <mergeCell ref="I4:K4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6">
    <tabColor rgb="FF92D050"/>
  </sheetPr>
  <dimension ref="A1:V42"/>
  <sheetViews>
    <sheetView zoomScale="85" zoomScaleNormal="85" zoomScaleSheetLayoutView="100" workbookViewId="0">
      <selection activeCell="U18" sqref="U18"/>
    </sheetView>
  </sheetViews>
  <sheetFormatPr defaultColWidth="9.140625" defaultRowHeight="12.75"/>
  <cols>
    <col min="1" max="3" width="11.28515625" style="1060" customWidth="1"/>
    <col min="4" max="4" width="11.28515625" style="1060" hidden="1" customWidth="1"/>
    <col min="5" max="7" width="11.28515625" style="1060" customWidth="1"/>
    <col min="8" max="8" width="11.28515625" style="1060" hidden="1" customWidth="1"/>
    <col min="9" max="11" width="11.28515625" style="1060" customWidth="1"/>
    <col min="12" max="12" width="11.28515625" style="1060" hidden="1" customWidth="1"/>
    <col min="13" max="15" width="11.28515625" style="1060" customWidth="1"/>
    <col min="16" max="16" width="11.28515625" style="1060" hidden="1" customWidth="1"/>
    <col min="17" max="17" width="11.28515625" style="1060" customWidth="1"/>
    <col min="18" max="16384" width="9.140625" style="1060"/>
  </cols>
  <sheetData>
    <row r="1" spans="1:22" s="1048" customFormat="1" ht="18.75" customHeight="1">
      <c r="B1" s="1483" t="s">
        <v>423</v>
      </c>
      <c r="C1" s="1049"/>
      <c r="D1" s="1049"/>
      <c r="E1" s="1049"/>
      <c r="J1" s="799"/>
      <c r="K1" s="3055" t="s">
        <v>434</v>
      </c>
      <c r="L1" s="3055"/>
      <c r="M1" s="3055"/>
      <c r="N1" s="3055"/>
      <c r="O1" s="3055"/>
      <c r="P1" s="3055"/>
      <c r="Q1" s="3055"/>
    </row>
    <row r="2" spans="1:22" s="1048" customFormat="1" ht="10.5" customHeight="1">
      <c r="A2" s="1484"/>
      <c r="B2" s="3056" t="s">
        <v>1</v>
      </c>
      <c r="C2" s="3056"/>
      <c r="D2" s="3056"/>
      <c r="E2" s="3056"/>
      <c r="N2" s="3057" t="s">
        <v>2</v>
      </c>
      <c r="O2" s="3058"/>
      <c r="P2" s="3058"/>
      <c r="Q2" s="3058"/>
    </row>
    <row r="3" spans="1:22" s="1048" customFormat="1" ht="13.5" customHeight="1">
      <c r="N3" s="3063" t="s">
        <v>546</v>
      </c>
      <c r="O3" s="3063"/>
      <c r="P3" s="3063"/>
      <c r="Q3" s="3063"/>
    </row>
    <row r="4" spans="1:22" s="1048" customFormat="1" ht="15" customHeight="1">
      <c r="B4" s="1485" t="s">
        <v>425</v>
      </c>
      <c r="C4" s="1485"/>
      <c r="D4" s="1485"/>
      <c r="E4" s="1485"/>
      <c r="I4" s="3059" t="s">
        <v>5</v>
      </c>
      <c r="J4" s="3060"/>
      <c r="K4" s="3060"/>
      <c r="L4" s="1481"/>
      <c r="O4" s="1050"/>
    </row>
    <row r="5" spans="1:22" s="1048" customFormat="1" ht="9.75" customHeight="1">
      <c r="A5" s="1484"/>
      <c r="B5" s="3061" t="s">
        <v>7</v>
      </c>
      <c r="C5" s="3061"/>
      <c r="D5" s="3061"/>
      <c r="E5" s="3061"/>
    </row>
    <row r="6" spans="1:22" s="1048" customFormat="1" ht="12" customHeight="1">
      <c r="E6" s="3054" t="s">
        <v>8</v>
      </c>
      <c r="F6" s="3054"/>
      <c r="G6" s="3054"/>
      <c r="H6" s="3054"/>
      <c r="I6" s="3054"/>
      <c r="J6" s="3054"/>
      <c r="K6" s="3054"/>
      <c r="L6" s="3054"/>
      <c r="M6" s="3054"/>
      <c r="N6" s="3054"/>
    </row>
    <row r="7" spans="1:22" s="1048" customFormat="1" ht="15.75">
      <c r="A7" s="1048" t="s">
        <v>675</v>
      </c>
      <c r="E7" s="2748" t="s">
        <v>676</v>
      </c>
      <c r="F7" s="2748"/>
      <c r="G7" s="2748"/>
      <c r="H7" s="2748"/>
      <c r="I7" s="2748"/>
      <c r="J7" s="2748"/>
      <c r="K7" s="2748"/>
      <c r="L7" s="2748"/>
      <c r="M7" s="2748"/>
      <c r="N7" s="2748"/>
    </row>
    <row r="8" spans="1:22" s="1048" customFormat="1" ht="9" customHeight="1"/>
    <row r="9" spans="1:22" s="1048" customFormat="1">
      <c r="A9" s="3047" t="s">
        <v>9</v>
      </c>
      <c r="B9" s="3045" t="s">
        <v>10</v>
      </c>
      <c r="C9" s="3046"/>
      <c r="D9" s="3046"/>
      <c r="E9" s="3046"/>
      <c r="F9" s="3046"/>
      <c r="G9" s="3046"/>
      <c r="H9" s="3046"/>
      <c r="I9" s="3050"/>
      <c r="J9" s="3045" t="s">
        <v>11</v>
      </c>
      <c r="K9" s="3046"/>
      <c r="L9" s="3046"/>
      <c r="M9" s="3046"/>
      <c r="N9" s="3046"/>
      <c r="O9" s="3046"/>
      <c r="P9" s="3046"/>
      <c r="Q9" s="3050"/>
    </row>
    <row r="10" spans="1:22" s="1048" customFormat="1">
      <c r="A10" s="3048"/>
      <c r="B10" s="3051" t="s">
        <v>435</v>
      </c>
      <c r="C10" s="3052"/>
      <c r="D10" s="3052"/>
      <c r="E10" s="3053"/>
      <c r="F10" s="3051"/>
      <c r="G10" s="3052"/>
      <c r="H10" s="3052"/>
      <c r="I10" s="3053"/>
      <c r="J10" s="3051" t="s">
        <v>435</v>
      </c>
      <c r="K10" s="3052"/>
      <c r="L10" s="3052"/>
      <c r="M10" s="3053"/>
      <c r="N10" s="3051"/>
      <c r="O10" s="3052"/>
      <c r="P10" s="3052"/>
      <c r="Q10" s="3053"/>
    </row>
    <row r="11" spans="1:22" s="1048" customFormat="1">
      <c r="A11" s="3048"/>
      <c r="B11" s="3045" t="s">
        <v>14</v>
      </c>
      <c r="C11" s="3046"/>
      <c r="E11" s="1480">
        <v>2000</v>
      </c>
      <c r="F11" s="3045" t="s">
        <v>15</v>
      </c>
      <c r="G11" s="3046"/>
      <c r="H11" s="1479"/>
      <c r="I11" s="1480"/>
      <c r="J11" s="3045" t="s">
        <v>15</v>
      </c>
      <c r="K11" s="3046"/>
      <c r="L11" s="1479"/>
      <c r="M11" s="1480">
        <v>2000</v>
      </c>
      <c r="N11" s="3045" t="s">
        <v>15</v>
      </c>
      <c r="O11" s="3046"/>
      <c r="P11" s="1479"/>
      <c r="Q11" s="1480"/>
    </row>
    <row r="12" spans="1:22" s="1052" customFormat="1" ht="35.25" customHeight="1">
      <c r="A12" s="3049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2"/>
      <c r="C14" s="1521"/>
      <c r="D14" s="1125"/>
      <c r="E14" s="1958">
        <v>98.8</v>
      </c>
      <c r="F14" s="1520"/>
      <c r="G14" s="1125"/>
      <c r="H14" s="1125"/>
      <c r="I14" s="1125"/>
      <c r="J14" s="1522"/>
      <c r="K14" s="1125"/>
      <c r="L14" s="1125"/>
      <c r="M14" s="1125">
        <v>68.600000000000009</v>
      </c>
      <c r="N14" s="1520"/>
      <c r="O14" s="1125"/>
      <c r="P14" s="1125"/>
      <c r="Q14" s="1125"/>
      <c r="S14" s="1491"/>
      <c r="T14" s="1056"/>
      <c r="U14" s="1056"/>
      <c r="V14" s="1056"/>
    </row>
    <row r="15" spans="1:22" s="1052" customFormat="1" ht="15.75">
      <c r="A15" s="1055">
        <v>1</v>
      </c>
      <c r="B15" s="1522"/>
      <c r="C15" s="1125"/>
      <c r="D15" s="1125"/>
      <c r="E15" s="1959">
        <v>97.600000000000009</v>
      </c>
      <c r="F15" s="1727"/>
      <c r="G15" s="1125"/>
      <c r="H15" s="1728"/>
      <c r="I15" s="1727"/>
      <c r="J15" s="1729"/>
      <c r="K15" s="1728"/>
      <c r="L15" s="1728"/>
      <c r="M15" s="1921">
        <v>69.8</v>
      </c>
      <c r="N15" s="1520"/>
      <c r="O15" s="1125"/>
      <c r="P15" s="1125"/>
      <c r="Q15" s="1520"/>
      <c r="S15" s="1057"/>
      <c r="T15" s="1056"/>
      <c r="U15" s="1056"/>
      <c r="V15" s="1056"/>
    </row>
    <row r="16" spans="1:22" s="1052" customFormat="1" ht="15.75">
      <c r="A16" s="1055">
        <v>2</v>
      </c>
      <c r="B16" s="1522"/>
      <c r="C16" s="1125"/>
      <c r="D16" s="1125"/>
      <c r="E16" s="1959">
        <v>85.4</v>
      </c>
      <c r="F16" s="1727"/>
      <c r="G16" s="1125"/>
      <c r="H16" s="1728"/>
      <c r="I16" s="1727"/>
      <c r="J16" s="1729"/>
      <c r="K16" s="1728"/>
      <c r="L16" s="1728"/>
      <c r="M16" s="1921">
        <v>67.2</v>
      </c>
      <c r="N16" s="1520"/>
      <c r="O16" s="1125"/>
      <c r="P16" s="1125"/>
      <c r="Q16" s="1520"/>
      <c r="S16" s="1057"/>
      <c r="T16" s="1056"/>
      <c r="U16" s="1056"/>
      <c r="V16" s="1056"/>
    </row>
    <row r="17" spans="1:22" s="1052" customFormat="1" ht="15.75">
      <c r="A17" s="1055">
        <v>3</v>
      </c>
      <c r="B17" s="1522"/>
      <c r="C17" s="1125"/>
      <c r="D17" s="1125"/>
      <c r="E17" s="1959">
        <v>84.2</v>
      </c>
      <c r="F17" s="1727"/>
      <c r="G17" s="1125"/>
      <c r="H17" s="1728"/>
      <c r="I17" s="1727"/>
      <c r="J17" s="1729"/>
      <c r="K17" s="1728"/>
      <c r="L17" s="1728"/>
      <c r="M17" s="1921">
        <v>65.400000000000006</v>
      </c>
      <c r="N17" s="1520"/>
      <c r="O17" s="1125"/>
      <c r="P17" s="1125"/>
      <c r="Q17" s="1520"/>
      <c r="S17" s="1057"/>
      <c r="T17" s="1056"/>
      <c r="U17" s="1056"/>
      <c r="V17" s="1056"/>
    </row>
    <row r="18" spans="1:22" s="1052" customFormat="1" ht="15.75">
      <c r="A18" s="1055">
        <v>4</v>
      </c>
      <c r="B18" s="1522"/>
      <c r="C18" s="1125"/>
      <c r="D18" s="1125"/>
      <c r="E18" s="1959">
        <v>90.2</v>
      </c>
      <c r="F18" s="1727"/>
      <c r="G18" s="1125"/>
      <c r="H18" s="1728"/>
      <c r="I18" s="1727"/>
      <c r="J18" s="1729"/>
      <c r="K18" s="1728"/>
      <c r="L18" s="1728"/>
      <c r="M18" s="1921">
        <v>69.400000000000006</v>
      </c>
      <c r="N18" s="1520"/>
      <c r="O18" s="1125"/>
      <c r="P18" s="1125"/>
      <c r="Q18" s="1520"/>
      <c r="S18" s="1057"/>
      <c r="T18" s="1056"/>
      <c r="U18" s="1056"/>
      <c r="V18" s="1056"/>
    </row>
    <row r="19" spans="1:22" s="1052" customFormat="1" ht="15.75">
      <c r="A19" s="1055">
        <v>5</v>
      </c>
      <c r="B19" s="1522"/>
      <c r="C19" s="1125"/>
      <c r="D19" s="1125"/>
      <c r="E19" s="1959">
        <v>104.8</v>
      </c>
      <c r="F19" s="1727"/>
      <c r="G19" s="1125"/>
      <c r="H19" s="1728"/>
      <c r="I19" s="1727"/>
      <c r="J19" s="1729"/>
      <c r="K19" s="1728"/>
      <c r="L19" s="1728"/>
      <c r="M19" s="1921">
        <v>70.400000000000006</v>
      </c>
      <c r="N19" s="1520"/>
      <c r="O19" s="1125"/>
      <c r="P19" s="1125"/>
      <c r="Q19" s="1520"/>
      <c r="S19" s="1057"/>
      <c r="T19" s="1056"/>
      <c r="U19" s="1056"/>
      <c r="V19" s="1056"/>
    </row>
    <row r="20" spans="1:22" s="1052" customFormat="1" ht="15.75">
      <c r="A20" s="1055">
        <v>6</v>
      </c>
      <c r="B20" s="1522"/>
      <c r="C20" s="1125"/>
      <c r="D20" s="1125"/>
      <c r="E20" s="1959">
        <v>140.80000000000001</v>
      </c>
      <c r="F20" s="1727"/>
      <c r="G20" s="1125"/>
      <c r="H20" s="1728"/>
      <c r="I20" s="1727"/>
      <c r="J20" s="1729"/>
      <c r="K20" s="1728"/>
      <c r="L20" s="1728"/>
      <c r="M20" s="1921">
        <v>72.600000000000009</v>
      </c>
      <c r="N20" s="1520"/>
      <c r="O20" s="1125"/>
      <c r="P20" s="1125"/>
      <c r="Q20" s="1520"/>
      <c r="S20" s="1057"/>
      <c r="T20" s="1056"/>
      <c r="U20" s="1056"/>
      <c r="V20" s="1056"/>
    </row>
    <row r="21" spans="1:22" s="1052" customFormat="1" ht="15.75">
      <c r="A21" s="1055">
        <v>7</v>
      </c>
      <c r="B21" s="1522"/>
      <c r="C21" s="1125"/>
      <c r="D21" s="1125"/>
      <c r="E21" s="1959">
        <v>178.4</v>
      </c>
      <c r="F21" s="1727"/>
      <c r="G21" s="1125"/>
      <c r="H21" s="1728"/>
      <c r="I21" s="1727"/>
      <c r="J21" s="1729"/>
      <c r="K21" s="1728"/>
      <c r="L21" s="1728"/>
      <c r="M21" s="1921">
        <v>90.8</v>
      </c>
      <c r="N21" s="1520"/>
      <c r="O21" s="1125"/>
      <c r="P21" s="1125"/>
      <c r="Q21" s="1520"/>
      <c r="S21" s="1057"/>
      <c r="T21" s="1056"/>
      <c r="U21" s="1056"/>
      <c r="V21" s="1056"/>
    </row>
    <row r="22" spans="1:22" s="1052" customFormat="1" ht="15.75">
      <c r="A22" s="1055">
        <v>8</v>
      </c>
      <c r="B22" s="1522"/>
      <c r="C22" s="1125"/>
      <c r="D22" s="1125"/>
      <c r="E22" s="1959">
        <v>175</v>
      </c>
      <c r="F22" s="1727"/>
      <c r="G22" s="1125"/>
      <c r="H22" s="1728"/>
      <c r="I22" s="1727"/>
      <c r="J22" s="1729"/>
      <c r="K22" s="1728"/>
      <c r="L22" s="1728"/>
      <c r="M22" s="1921">
        <v>86.600000000000009</v>
      </c>
      <c r="N22" s="1520"/>
      <c r="O22" s="1125"/>
      <c r="P22" s="1125"/>
      <c r="Q22" s="1520"/>
      <c r="S22" s="1057"/>
      <c r="T22" s="1056"/>
      <c r="U22" s="1056"/>
      <c r="V22" s="1056"/>
    </row>
    <row r="23" spans="1:22" s="1052" customFormat="1" ht="15.75">
      <c r="A23" s="1055">
        <v>9</v>
      </c>
      <c r="B23" s="1522"/>
      <c r="C23" s="1125"/>
      <c r="D23" s="1125"/>
      <c r="E23" s="1959">
        <v>193.8</v>
      </c>
      <c r="F23" s="1727"/>
      <c r="G23" s="1125"/>
      <c r="H23" s="1728"/>
      <c r="I23" s="1727"/>
      <c r="J23" s="1729"/>
      <c r="K23" s="1728"/>
      <c r="L23" s="1728"/>
      <c r="M23" s="1921">
        <v>103.8</v>
      </c>
      <c r="N23" s="1520"/>
      <c r="O23" s="1125"/>
      <c r="P23" s="1125"/>
      <c r="Q23" s="1520"/>
      <c r="S23" s="1057"/>
      <c r="T23" s="1056"/>
      <c r="U23" s="1056"/>
      <c r="V23" s="1056"/>
    </row>
    <row r="24" spans="1:22" s="1052" customFormat="1" ht="15.75">
      <c r="A24" s="1055">
        <v>10</v>
      </c>
      <c r="B24" s="1522"/>
      <c r="C24" s="1125"/>
      <c r="D24" s="1125"/>
      <c r="E24" s="1959">
        <v>164.4</v>
      </c>
      <c r="F24" s="1727"/>
      <c r="G24" s="1125"/>
      <c r="H24" s="1728"/>
      <c r="I24" s="1727"/>
      <c r="J24" s="1729"/>
      <c r="K24" s="1728"/>
      <c r="L24" s="1728"/>
      <c r="M24" s="1921">
        <v>87.4</v>
      </c>
      <c r="N24" s="1520"/>
      <c r="O24" s="1125"/>
      <c r="P24" s="1125"/>
      <c r="Q24" s="1520"/>
      <c r="S24" s="1057"/>
      <c r="T24" s="1056"/>
      <c r="U24" s="1056"/>
      <c r="V24" s="1056"/>
    </row>
    <row r="25" spans="1:22" s="1052" customFormat="1" ht="15.75">
      <c r="A25" s="1055">
        <v>11</v>
      </c>
      <c r="B25" s="1522"/>
      <c r="C25" s="1125"/>
      <c r="D25" s="1125"/>
      <c r="E25" s="1959">
        <v>155.80000000000001</v>
      </c>
      <c r="F25" s="1727"/>
      <c r="G25" s="1125"/>
      <c r="H25" s="1728"/>
      <c r="I25" s="1727"/>
      <c r="J25" s="1729"/>
      <c r="K25" s="1728"/>
      <c r="L25" s="1728"/>
      <c r="M25" s="1921">
        <v>81.8</v>
      </c>
      <c r="N25" s="1520"/>
      <c r="O25" s="1125"/>
      <c r="P25" s="1125"/>
      <c r="Q25" s="1520"/>
      <c r="S25" s="1057"/>
      <c r="T25" s="1056"/>
      <c r="U25" s="1056"/>
      <c r="V25" s="1056"/>
    </row>
    <row r="26" spans="1:22" s="1052" customFormat="1" ht="15.75">
      <c r="A26" s="1055">
        <v>12</v>
      </c>
      <c r="B26" s="1522"/>
      <c r="C26" s="1125"/>
      <c r="D26" s="1125"/>
      <c r="E26" s="1959">
        <v>172.20000000000002</v>
      </c>
      <c r="F26" s="1727"/>
      <c r="G26" s="1125"/>
      <c r="H26" s="1728"/>
      <c r="I26" s="1727"/>
      <c r="J26" s="1729"/>
      <c r="K26" s="1728"/>
      <c r="L26" s="1728"/>
      <c r="M26" s="1921">
        <v>98.2</v>
      </c>
      <c r="N26" s="1520"/>
      <c r="O26" s="1125"/>
      <c r="P26" s="1125"/>
      <c r="Q26" s="1520"/>
      <c r="S26" s="1057"/>
      <c r="T26" s="1056"/>
      <c r="U26" s="1056"/>
      <c r="V26" s="1056"/>
    </row>
    <row r="27" spans="1:22" s="1052" customFormat="1" ht="15.75">
      <c r="A27" s="1055">
        <v>13</v>
      </c>
      <c r="B27" s="1522"/>
      <c r="C27" s="1125"/>
      <c r="D27" s="1125"/>
      <c r="E27" s="1959">
        <v>162.80000000000001</v>
      </c>
      <c r="F27" s="1727"/>
      <c r="G27" s="1125"/>
      <c r="H27" s="1728"/>
      <c r="I27" s="1727"/>
      <c r="J27" s="1729"/>
      <c r="K27" s="1728"/>
      <c r="L27" s="1728"/>
      <c r="M27" s="1921">
        <v>87.600000000000009</v>
      </c>
      <c r="N27" s="1520"/>
      <c r="O27" s="1125"/>
      <c r="P27" s="1125"/>
      <c r="Q27" s="1520"/>
      <c r="S27" s="1057"/>
      <c r="T27" s="1056"/>
      <c r="U27" s="1056"/>
      <c r="V27" s="1056"/>
    </row>
    <row r="28" spans="1:22" s="1052" customFormat="1" ht="15.75">
      <c r="A28" s="1055">
        <v>14</v>
      </c>
      <c r="B28" s="1522"/>
      <c r="C28" s="1125"/>
      <c r="D28" s="1125"/>
      <c r="E28" s="1959">
        <v>162.20000000000002</v>
      </c>
      <c r="F28" s="1727"/>
      <c r="G28" s="1125"/>
      <c r="H28" s="1728"/>
      <c r="I28" s="1727"/>
      <c r="J28" s="1729"/>
      <c r="K28" s="1728"/>
      <c r="L28" s="1728"/>
      <c r="M28" s="1921">
        <v>90</v>
      </c>
      <c r="N28" s="1520"/>
      <c r="O28" s="1125"/>
      <c r="P28" s="1125"/>
      <c r="Q28" s="1520"/>
      <c r="S28" s="1057"/>
      <c r="T28" s="1056"/>
      <c r="U28" s="1056"/>
      <c r="V28" s="1056"/>
    </row>
    <row r="29" spans="1:22" s="1052" customFormat="1" ht="15.75">
      <c r="A29" s="1055">
        <v>15</v>
      </c>
      <c r="B29" s="1522"/>
      <c r="C29" s="1125"/>
      <c r="D29" s="1125"/>
      <c r="E29" s="1959">
        <v>143.80000000000001</v>
      </c>
      <c r="F29" s="1727"/>
      <c r="G29" s="1125"/>
      <c r="H29" s="1728"/>
      <c r="I29" s="1727"/>
      <c r="J29" s="1729"/>
      <c r="K29" s="1728"/>
      <c r="L29" s="1728"/>
      <c r="M29" s="1921">
        <v>79.400000000000006</v>
      </c>
      <c r="N29" s="1520"/>
      <c r="O29" s="1125"/>
      <c r="P29" s="1125"/>
      <c r="Q29" s="1520"/>
      <c r="S29" s="1057"/>
      <c r="T29" s="1056"/>
      <c r="U29" s="1056"/>
      <c r="V29" s="1056"/>
    </row>
    <row r="30" spans="1:22" s="1052" customFormat="1" ht="15.75">
      <c r="A30" s="1055">
        <v>16</v>
      </c>
      <c r="B30" s="1522"/>
      <c r="C30" s="1125"/>
      <c r="D30" s="1125"/>
      <c r="E30" s="1959">
        <v>153.4</v>
      </c>
      <c r="F30" s="1727"/>
      <c r="G30" s="1125"/>
      <c r="H30" s="1728"/>
      <c r="I30" s="1727"/>
      <c r="J30" s="1729"/>
      <c r="K30" s="1728"/>
      <c r="L30" s="1728"/>
      <c r="M30" s="1921">
        <v>80.600000000000009</v>
      </c>
      <c r="N30" s="1520"/>
      <c r="O30" s="1125"/>
      <c r="P30" s="1125"/>
      <c r="Q30" s="1520"/>
      <c r="S30" s="1057"/>
      <c r="T30" s="1056"/>
      <c r="U30" s="1056"/>
      <c r="V30" s="1056"/>
    </row>
    <row r="31" spans="1:22" s="1058" customFormat="1" ht="15.75">
      <c r="A31" s="1055">
        <v>17</v>
      </c>
      <c r="B31" s="1522"/>
      <c r="C31" s="1125"/>
      <c r="D31" s="1125"/>
      <c r="E31" s="1959">
        <v>155.6</v>
      </c>
      <c r="F31" s="1727"/>
      <c r="G31" s="1125"/>
      <c r="H31" s="1728"/>
      <c r="I31" s="1727"/>
      <c r="J31" s="1729"/>
      <c r="K31" s="1728"/>
      <c r="L31" s="1728"/>
      <c r="M31" s="1921">
        <v>83.4</v>
      </c>
      <c r="N31" s="1520"/>
      <c r="O31" s="1125"/>
      <c r="P31" s="1125"/>
      <c r="Q31" s="1520"/>
      <c r="S31" s="1057"/>
      <c r="T31" s="1056"/>
      <c r="U31" s="1056"/>
      <c r="V31" s="1056"/>
    </row>
    <row r="32" spans="1:22" s="1058" customFormat="1" ht="15.75">
      <c r="A32" s="1055">
        <v>18</v>
      </c>
      <c r="B32" s="1522"/>
      <c r="C32" s="1125"/>
      <c r="D32" s="1125"/>
      <c r="E32" s="1959">
        <v>152.20000000000002</v>
      </c>
      <c r="F32" s="1727"/>
      <c r="G32" s="1125"/>
      <c r="H32" s="1728"/>
      <c r="I32" s="1727"/>
      <c r="J32" s="1729"/>
      <c r="K32" s="1728"/>
      <c r="L32" s="1728"/>
      <c r="M32" s="1921">
        <v>81.2</v>
      </c>
      <c r="N32" s="1520"/>
      <c r="O32" s="1125"/>
      <c r="P32" s="1125"/>
      <c r="Q32" s="1520"/>
      <c r="S32" s="1057"/>
      <c r="T32" s="1056"/>
      <c r="U32" s="1056"/>
      <c r="V32" s="1056"/>
    </row>
    <row r="33" spans="1:22" s="1058" customFormat="1" ht="15.75">
      <c r="A33" s="1055">
        <v>19</v>
      </c>
      <c r="B33" s="1522"/>
      <c r="C33" s="1125"/>
      <c r="D33" s="1125"/>
      <c r="E33" s="1959">
        <v>145.4</v>
      </c>
      <c r="F33" s="1727"/>
      <c r="G33" s="1125"/>
      <c r="H33" s="1728"/>
      <c r="I33" s="1727"/>
      <c r="J33" s="1729"/>
      <c r="K33" s="1728"/>
      <c r="L33" s="1728"/>
      <c r="M33" s="1921">
        <v>80.600000000000009</v>
      </c>
      <c r="N33" s="1520"/>
      <c r="O33" s="1125"/>
      <c r="P33" s="1125"/>
      <c r="Q33" s="1520"/>
      <c r="S33" s="1057"/>
      <c r="T33" s="1056"/>
      <c r="U33" s="1056"/>
      <c r="V33" s="1056"/>
    </row>
    <row r="34" spans="1:22" s="1058" customFormat="1" ht="15.75">
      <c r="A34" s="1055">
        <v>20</v>
      </c>
      <c r="B34" s="1522"/>
      <c r="C34" s="1125"/>
      <c r="D34" s="1125"/>
      <c r="E34" s="1959">
        <v>147.6</v>
      </c>
      <c r="F34" s="1727"/>
      <c r="G34" s="1125"/>
      <c r="H34" s="1728"/>
      <c r="I34" s="1727"/>
      <c r="J34" s="1729"/>
      <c r="K34" s="1728"/>
      <c r="L34" s="1728"/>
      <c r="M34" s="1921">
        <v>79</v>
      </c>
      <c r="N34" s="1520"/>
      <c r="O34" s="1125"/>
      <c r="P34" s="1125"/>
      <c r="Q34" s="1520"/>
      <c r="S34" s="1057"/>
      <c r="T34" s="1056"/>
      <c r="U34" s="1056"/>
      <c r="V34" s="1056"/>
    </row>
    <row r="35" spans="1:22" s="1058" customFormat="1" ht="15.75">
      <c r="A35" s="1055">
        <v>21</v>
      </c>
      <c r="B35" s="1522"/>
      <c r="C35" s="1125"/>
      <c r="D35" s="1125"/>
      <c r="E35" s="1959">
        <v>135.4</v>
      </c>
      <c r="F35" s="1727"/>
      <c r="G35" s="1125"/>
      <c r="H35" s="1728"/>
      <c r="I35" s="1727"/>
      <c r="J35" s="1729"/>
      <c r="K35" s="1728"/>
      <c r="L35" s="1728"/>
      <c r="M35" s="1921">
        <v>76.8</v>
      </c>
      <c r="N35" s="1520"/>
      <c r="O35" s="1125"/>
      <c r="P35" s="1125"/>
      <c r="Q35" s="1520"/>
      <c r="S35" s="1057"/>
      <c r="T35" s="1056"/>
      <c r="U35" s="1056"/>
      <c r="V35" s="1056"/>
    </row>
    <row r="36" spans="1:22" s="1058" customFormat="1" ht="15.75">
      <c r="A36" s="1055">
        <v>22</v>
      </c>
      <c r="B36" s="1522"/>
      <c r="C36" s="1125"/>
      <c r="D36" s="1125"/>
      <c r="E36" s="1959">
        <v>123.2</v>
      </c>
      <c r="F36" s="1727"/>
      <c r="G36" s="1125"/>
      <c r="H36" s="1728"/>
      <c r="I36" s="1727"/>
      <c r="J36" s="1729"/>
      <c r="K36" s="1728"/>
      <c r="L36" s="1728"/>
      <c r="M36" s="1921">
        <v>77.2</v>
      </c>
      <c r="N36" s="1520"/>
      <c r="O36" s="1125"/>
      <c r="P36" s="1125"/>
      <c r="Q36" s="1520"/>
      <c r="S36" s="1057"/>
      <c r="T36" s="1056"/>
      <c r="U36" s="1056"/>
      <c r="V36" s="1056"/>
    </row>
    <row r="37" spans="1:22" s="1058" customFormat="1" ht="16.5" thickBot="1">
      <c r="A37" s="1055">
        <v>23</v>
      </c>
      <c r="B37" s="1522"/>
      <c r="C37" s="1125"/>
      <c r="D37" s="1125"/>
      <c r="E37" s="1960">
        <v>108.60000000000001</v>
      </c>
      <c r="F37" s="1727"/>
      <c r="G37" s="1728"/>
      <c r="H37" s="1728"/>
      <c r="I37" s="1727"/>
      <c r="J37" s="1729"/>
      <c r="K37" s="1728"/>
      <c r="L37" s="1728"/>
      <c r="M37" s="1921">
        <v>74.600000000000009</v>
      </c>
      <c r="N37" s="1520"/>
      <c r="O37" s="1125"/>
      <c r="P37" s="1125"/>
      <c r="Q37" s="1520"/>
      <c r="S37" s="1057"/>
      <c r="T37" s="1056"/>
      <c r="U37" s="1056"/>
      <c r="V37" s="1056"/>
    </row>
    <row r="38" spans="1:22" s="1058" customFormat="1" ht="15">
      <c r="A38" s="1055" t="s">
        <v>19</v>
      </c>
      <c r="B38" s="1492"/>
      <c r="C38" s="1493"/>
      <c r="D38" s="1492"/>
      <c r="E38" s="1730">
        <f>SUM(E14:E37)</f>
        <v>3331.5999999999995</v>
      </c>
      <c r="F38" s="1738"/>
      <c r="G38" s="1738"/>
      <c r="H38" s="1738"/>
      <c r="I38" s="1730">
        <f>SUM(I14:I37)</f>
        <v>0</v>
      </c>
      <c r="J38" s="1738"/>
      <c r="K38" s="1738"/>
      <c r="L38" s="1738"/>
      <c r="M38" s="1732">
        <f>SUM(M14:M37)</f>
        <v>1922.3999999999996</v>
      </c>
      <c r="N38" s="1492"/>
      <c r="O38" s="1493"/>
      <c r="P38" s="1492"/>
      <c r="Q38" s="1498">
        <f>SUM(Q14:Q37)</f>
        <v>0</v>
      </c>
      <c r="S38" s="1496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9">
    <mergeCell ref="E6:N6"/>
    <mergeCell ref="K1:Q1"/>
    <mergeCell ref="B2:E2"/>
    <mergeCell ref="N2:Q2"/>
    <mergeCell ref="I4:K4"/>
    <mergeCell ref="B5:E5"/>
    <mergeCell ref="N3:Q3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2"/>
  <sheetViews>
    <sheetView zoomScale="85" zoomScaleNormal="85" zoomScaleSheetLayoutView="100" workbookViewId="0">
      <selection activeCell="X49" sqref="X49"/>
    </sheetView>
  </sheetViews>
  <sheetFormatPr defaultColWidth="9.140625" defaultRowHeight="12.75"/>
  <cols>
    <col min="1" max="3" width="11.28515625" style="1060" customWidth="1"/>
    <col min="4" max="4" width="11.28515625" style="1060" hidden="1" customWidth="1"/>
    <col min="5" max="7" width="11.28515625" style="1060" customWidth="1"/>
    <col min="8" max="8" width="11.28515625" style="1060" hidden="1" customWidth="1"/>
    <col min="9" max="11" width="11.28515625" style="1060" customWidth="1"/>
    <col min="12" max="12" width="11.28515625" style="1060" hidden="1" customWidth="1"/>
    <col min="13" max="15" width="11.28515625" style="1060" customWidth="1"/>
    <col min="16" max="16" width="11.28515625" style="1060" hidden="1" customWidth="1"/>
    <col min="17" max="17" width="11.28515625" style="1060" customWidth="1"/>
    <col min="18" max="16384" width="9.140625" style="1060"/>
  </cols>
  <sheetData>
    <row r="1" spans="1:22" s="1048" customFormat="1" ht="18.75" customHeight="1">
      <c r="B1" s="1483"/>
      <c r="C1" s="1519" t="s">
        <v>505</v>
      </c>
      <c r="D1" s="1049"/>
      <c r="E1" s="1049"/>
      <c r="J1" s="799"/>
      <c r="K1" s="3055" t="s">
        <v>587</v>
      </c>
      <c r="L1" s="3055"/>
      <c r="M1" s="3055"/>
      <c r="N1" s="3055"/>
      <c r="O1" s="3055"/>
      <c r="P1" s="3055"/>
      <c r="Q1" s="3055"/>
    </row>
    <row r="2" spans="1:22" s="1048" customFormat="1" ht="10.5" customHeight="1">
      <c r="A2" s="1484"/>
      <c r="B2" s="3056" t="s">
        <v>1</v>
      </c>
      <c r="C2" s="3056"/>
      <c r="D2" s="3056"/>
      <c r="E2" s="3056"/>
      <c r="N2" s="3057" t="s">
        <v>2</v>
      </c>
      <c r="O2" s="3058"/>
      <c r="P2" s="3058"/>
      <c r="Q2" s="3058"/>
    </row>
    <row r="3" spans="1:22" s="1048" customFormat="1" ht="13.5" customHeight="1">
      <c r="N3" s="1049"/>
      <c r="O3" s="1049"/>
      <c r="P3" s="1049"/>
      <c r="Q3" s="1049"/>
    </row>
    <row r="4" spans="1:22" s="1048" customFormat="1" ht="15" customHeight="1">
      <c r="B4" s="1485"/>
      <c r="C4" s="1519" t="s">
        <v>504</v>
      </c>
      <c r="D4" s="1485"/>
      <c r="E4" s="1485"/>
      <c r="I4" s="3059" t="s">
        <v>5</v>
      </c>
      <c r="J4" s="3060"/>
      <c r="K4" s="3060"/>
      <c r="L4" s="1514"/>
      <c r="O4" s="1050"/>
    </row>
    <row r="5" spans="1:22" s="1048" customFormat="1" ht="9.75" customHeight="1">
      <c r="A5" s="1484"/>
      <c r="B5" s="3061" t="s">
        <v>7</v>
      </c>
      <c r="C5" s="3061"/>
      <c r="D5" s="3061"/>
      <c r="E5" s="3061"/>
    </row>
    <row r="6" spans="1:22" s="1048" customFormat="1" ht="12" customHeight="1">
      <c r="E6" s="3054" t="s">
        <v>8</v>
      </c>
      <c r="F6" s="3054"/>
      <c r="G6" s="3054"/>
      <c r="H6" s="3054"/>
      <c r="I6" s="3054"/>
      <c r="J6" s="3054"/>
      <c r="K6" s="3054"/>
      <c r="L6" s="3054"/>
      <c r="M6" s="3054"/>
      <c r="N6" s="3054"/>
    </row>
    <row r="7" spans="1:22" s="1048" customFormat="1" ht="15.75">
      <c r="A7" s="1048" t="s">
        <v>675</v>
      </c>
      <c r="E7" s="2748" t="s">
        <v>676</v>
      </c>
      <c r="F7" s="2748"/>
      <c r="G7" s="2748"/>
      <c r="H7" s="2748"/>
      <c r="I7" s="2748"/>
      <c r="J7" s="2748"/>
      <c r="K7" s="2748"/>
      <c r="L7" s="2748"/>
      <c r="M7" s="2748"/>
      <c r="N7" s="2748"/>
    </row>
    <row r="8" spans="1:22" s="1048" customFormat="1" ht="9" customHeight="1"/>
    <row r="9" spans="1:22" s="1048" customFormat="1">
      <c r="A9" s="3047" t="s">
        <v>9</v>
      </c>
      <c r="B9" s="3045" t="s">
        <v>10</v>
      </c>
      <c r="C9" s="3046"/>
      <c r="D9" s="3046"/>
      <c r="E9" s="3046"/>
      <c r="F9" s="3046"/>
      <c r="G9" s="3046"/>
      <c r="H9" s="3046"/>
      <c r="I9" s="3050"/>
      <c r="J9" s="3045" t="s">
        <v>11</v>
      </c>
      <c r="K9" s="3046"/>
      <c r="L9" s="3046"/>
      <c r="M9" s="3046"/>
      <c r="N9" s="3046"/>
      <c r="O9" s="3046"/>
      <c r="P9" s="3046"/>
      <c r="Q9" s="3050"/>
    </row>
    <row r="10" spans="1:22" s="1048" customFormat="1">
      <c r="A10" s="3048"/>
      <c r="B10" s="3051" t="s">
        <v>507</v>
      </c>
      <c r="C10" s="3052"/>
      <c r="D10" s="3052"/>
      <c r="E10" s="3053"/>
      <c r="F10" s="3051" t="s">
        <v>508</v>
      </c>
      <c r="G10" s="3052"/>
      <c r="H10" s="3052"/>
      <c r="I10" s="3053"/>
      <c r="J10" s="3051" t="s">
        <v>507</v>
      </c>
      <c r="K10" s="3052"/>
      <c r="L10" s="3052"/>
      <c r="M10" s="3053"/>
      <c r="N10" s="3051" t="s">
        <v>508</v>
      </c>
      <c r="O10" s="3052"/>
      <c r="P10" s="3052"/>
      <c r="Q10" s="3053"/>
    </row>
    <row r="11" spans="1:22" s="1048" customFormat="1">
      <c r="A11" s="3048"/>
      <c r="B11" s="3045" t="s">
        <v>14</v>
      </c>
      <c r="C11" s="3046"/>
      <c r="E11" s="1516"/>
      <c r="F11" s="3045" t="s">
        <v>15</v>
      </c>
      <c r="G11" s="3046"/>
      <c r="H11" s="1515"/>
      <c r="I11" s="1516"/>
      <c r="J11" s="3045" t="s">
        <v>15</v>
      </c>
      <c r="K11" s="3046"/>
      <c r="L11" s="1515"/>
      <c r="M11" s="1516"/>
      <c r="N11" s="3045" t="s">
        <v>15</v>
      </c>
      <c r="O11" s="3046"/>
      <c r="P11" s="1515"/>
      <c r="Q11" s="1516"/>
    </row>
    <row r="12" spans="1:22" s="1052" customFormat="1" ht="35.25" customHeight="1">
      <c r="A12" s="3049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2"/>
      <c r="C14" s="1521"/>
      <c r="D14" s="1125"/>
      <c r="E14" s="1958">
        <v>297.60000000000002</v>
      </c>
      <c r="F14" s="1520"/>
      <c r="G14" s="1125"/>
      <c r="H14" s="1125"/>
      <c r="I14" s="1958">
        <v>453.6</v>
      </c>
      <c r="J14" s="1522"/>
      <c r="K14" s="1125"/>
      <c r="L14" s="1125"/>
      <c r="M14" s="1125">
        <v>275.2</v>
      </c>
      <c r="N14" s="1520"/>
      <c r="O14" s="1125"/>
      <c r="P14" s="1125"/>
      <c r="Q14" s="1125">
        <v>198.4</v>
      </c>
      <c r="S14" s="1491"/>
      <c r="T14" s="1056"/>
      <c r="U14" s="1056"/>
      <c r="V14" s="1056"/>
    </row>
    <row r="15" spans="1:22" s="1052" customFormat="1" ht="14.25">
      <c r="A15" s="1055">
        <v>1</v>
      </c>
      <c r="B15" s="1522"/>
      <c r="C15" s="1125"/>
      <c r="D15" s="1125"/>
      <c r="E15" s="2023">
        <v>270.39999999999998</v>
      </c>
      <c r="F15" s="1870"/>
      <c r="G15" s="1189"/>
      <c r="H15" s="1189"/>
      <c r="I15" s="2023">
        <v>382.40000000000003</v>
      </c>
      <c r="J15" s="1871"/>
      <c r="K15" s="1189"/>
      <c r="L15" s="1189"/>
      <c r="M15" s="1912">
        <v>267.2</v>
      </c>
      <c r="N15" s="1870"/>
      <c r="O15" s="1189"/>
      <c r="P15" s="1189"/>
      <c r="Q15" s="1912">
        <v>187.20000000000002</v>
      </c>
      <c r="S15" s="1057"/>
      <c r="T15" s="1056"/>
      <c r="U15" s="1056"/>
      <c r="V15" s="1056"/>
    </row>
    <row r="16" spans="1:22" s="1052" customFormat="1" ht="14.25">
      <c r="A16" s="1055">
        <v>2</v>
      </c>
      <c r="B16" s="1522"/>
      <c r="C16" s="1125"/>
      <c r="D16" s="1125"/>
      <c r="E16" s="2023">
        <v>252.8</v>
      </c>
      <c r="F16" s="1870"/>
      <c r="G16" s="1189"/>
      <c r="H16" s="1189"/>
      <c r="I16" s="2023">
        <v>386.40000000000003</v>
      </c>
      <c r="J16" s="1871"/>
      <c r="K16" s="1189"/>
      <c r="L16" s="1189"/>
      <c r="M16" s="1912">
        <v>263.2</v>
      </c>
      <c r="N16" s="1870"/>
      <c r="O16" s="1189"/>
      <c r="P16" s="1189"/>
      <c r="Q16" s="1912">
        <v>180</v>
      </c>
      <c r="S16" s="1057"/>
      <c r="T16" s="1056"/>
      <c r="U16" s="1056"/>
      <c r="V16" s="1056"/>
    </row>
    <row r="17" spans="1:22" s="1052" customFormat="1" ht="14.25">
      <c r="A17" s="1055">
        <v>3</v>
      </c>
      <c r="B17" s="1522"/>
      <c r="C17" s="1125"/>
      <c r="D17" s="1125"/>
      <c r="E17" s="2023">
        <v>243.20000000000002</v>
      </c>
      <c r="F17" s="1870"/>
      <c r="G17" s="1189"/>
      <c r="H17" s="1189"/>
      <c r="I17" s="2023">
        <v>411.2</v>
      </c>
      <c r="J17" s="1871"/>
      <c r="K17" s="1189"/>
      <c r="L17" s="1189"/>
      <c r="M17" s="1912">
        <v>248.8</v>
      </c>
      <c r="N17" s="1870"/>
      <c r="O17" s="1189"/>
      <c r="P17" s="1189"/>
      <c r="Q17" s="1912">
        <v>168.8</v>
      </c>
      <c r="S17" s="1057"/>
      <c r="T17" s="1056"/>
      <c r="U17" s="1056"/>
      <c r="V17" s="1056"/>
    </row>
    <row r="18" spans="1:22" s="1052" customFormat="1" ht="14.25">
      <c r="A18" s="1055">
        <v>4</v>
      </c>
      <c r="B18" s="1522"/>
      <c r="C18" s="1125"/>
      <c r="D18" s="1125"/>
      <c r="E18" s="2023">
        <v>248.8</v>
      </c>
      <c r="F18" s="1870"/>
      <c r="G18" s="1189"/>
      <c r="H18" s="1189"/>
      <c r="I18" s="2023">
        <v>391.2</v>
      </c>
      <c r="J18" s="1871"/>
      <c r="K18" s="1189"/>
      <c r="L18" s="1189"/>
      <c r="M18" s="1912">
        <v>262.39999999999998</v>
      </c>
      <c r="N18" s="1870"/>
      <c r="O18" s="1189"/>
      <c r="P18" s="1189"/>
      <c r="Q18" s="1912">
        <v>183.20000000000002</v>
      </c>
      <c r="S18" s="1057"/>
      <c r="T18" s="1056"/>
      <c r="U18" s="1056"/>
      <c r="V18" s="1056"/>
    </row>
    <row r="19" spans="1:22" s="1052" customFormat="1" ht="14.25">
      <c r="A19" s="1055">
        <v>5</v>
      </c>
      <c r="B19" s="1522"/>
      <c r="C19" s="1125"/>
      <c r="D19" s="1125"/>
      <c r="E19" s="2023">
        <v>287.2</v>
      </c>
      <c r="F19" s="1870"/>
      <c r="G19" s="1189"/>
      <c r="H19" s="1189"/>
      <c r="I19" s="2023">
        <v>443.2</v>
      </c>
      <c r="J19" s="1871"/>
      <c r="K19" s="1189"/>
      <c r="L19" s="1189"/>
      <c r="M19" s="1912">
        <v>268</v>
      </c>
      <c r="N19" s="1870"/>
      <c r="O19" s="1189"/>
      <c r="P19" s="1189"/>
      <c r="Q19" s="1912">
        <v>190.4</v>
      </c>
      <c r="S19" s="1057"/>
      <c r="T19" s="1056"/>
      <c r="U19" s="1056"/>
      <c r="V19" s="1056"/>
    </row>
    <row r="20" spans="1:22" s="1052" customFormat="1" ht="14.25">
      <c r="A20" s="1055">
        <v>6</v>
      </c>
      <c r="B20" s="1522"/>
      <c r="C20" s="1125"/>
      <c r="D20" s="1125"/>
      <c r="E20" s="2023">
        <v>374.40000000000003</v>
      </c>
      <c r="F20" s="1870"/>
      <c r="G20" s="1189"/>
      <c r="H20" s="1189"/>
      <c r="I20" s="2023">
        <v>648</v>
      </c>
      <c r="J20" s="1871"/>
      <c r="K20" s="1189"/>
      <c r="L20" s="1189"/>
      <c r="M20" s="1912">
        <v>280.8</v>
      </c>
      <c r="N20" s="1870"/>
      <c r="O20" s="1189"/>
      <c r="P20" s="1189"/>
      <c r="Q20" s="1912">
        <v>196.8</v>
      </c>
      <c r="S20" s="1057"/>
      <c r="T20" s="1056"/>
      <c r="U20" s="1056"/>
      <c r="V20" s="1056"/>
    </row>
    <row r="21" spans="1:22" s="1052" customFormat="1" ht="14.25">
      <c r="A21" s="1055">
        <v>7</v>
      </c>
      <c r="B21" s="1522"/>
      <c r="C21" s="1125"/>
      <c r="D21" s="1125"/>
      <c r="E21" s="2023">
        <v>439.2</v>
      </c>
      <c r="F21" s="1870"/>
      <c r="G21" s="1189"/>
      <c r="H21" s="1189"/>
      <c r="I21" s="2023">
        <v>788.80000000000007</v>
      </c>
      <c r="J21" s="1871"/>
      <c r="K21" s="1189"/>
      <c r="L21" s="1189"/>
      <c r="M21" s="1912">
        <v>260.8</v>
      </c>
      <c r="N21" s="1870"/>
      <c r="O21" s="1189"/>
      <c r="P21" s="1189"/>
      <c r="Q21" s="1912">
        <v>186.4</v>
      </c>
      <c r="S21" s="1057"/>
      <c r="T21" s="1056"/>
      <c r="U21" s="1056"/>
      <c r="V21" s="1056"/>
    </row>
    <row r="22" spans="1:22" s="1052" customFormat="1" ht="14.25">
      <c r="A22" s="1055">
        <v>8</v>
      </c>
      <c r="B22" s="1522"/>
      <c r="C22" s="1125"/>
      <c r="D22" s="1125"/>
      <c r="E22" s="2023">
        <v>567.20000000000005</v>
      </c>
      <c r="F22" s="1870"/>
      <c r="G22" s="1189"/>
      <c r="H22" s="1189"/>
      <c r="I22" s="2023">
        <v>828</v>
      </c>
      <c r="J22" s="1871"/>
      <c r="K22" s="1189"/>
      <c r="L22" s="1189"/>
      <c r="M22" s="1912">
        <v>364.8</v>
      </c>
      <c r="N22" s="1870"/>
      <c r="O22" s="1189"/>
      <c r="P22" s="1189"/>
      <c r="Q22" s="1912">
        <v>198.4</v>
      </c>
      <c r="S22" s="1057"/>
      <c r="T22" s="1056"/>
      <c r="U22" s="1056"/>
      <c r="V22" s="1056"/>
    </row>
    <row r="23" spans="1:22" s="1052" customFormat="1" ht="14.25">
      <c r="A23" s="1055">
        <v>9</v>
      </c>
      <c r="B23" s="1522"/>
      <c r="C23" s="1125"/>
      <c r="D23" s="1125"/>
      <c r="E23" s="2023">
        <v>766.4</v>
      </c>
      <c r="F23" s="1870"/>
      <c r="G23" s="1189"/>
      <c r="H23" s="1189"/>
      <c r="I23" s="2023">
        <v>804.80000000000007</v>
      </c>
      <c r="J23" s="1871"/>
      <c r="K23" s="1189"/>
      <c r="L23" s="1189"/>
      <c r="M23" s="1912">
        <v>596</v>
      </c>
      <c r="N23" s="1870"/>
      <c r="O23" s="1189"/>
      <c r="P23" s="1189"/>
      <c r="Q23" s="1912">
        <v>220</v>
      </c>
      <c r="S23" s="1057"/>
      <c r="T23" s="1056"/>
      <c r="U23" s="1056"/>
      <c r="V23" s="1056"/>
    </row>
    <row r="24" spans="1:22" s="1052" customFormat="1" ht="14.25">
      <c r="A24" s="1055">
        <v>10</v>
      </c>
      <c r="B24" s="1522"/>
      <c r="C24" s="1125"/>
      <c r="D24" s="1125"/>
      <c r="E24" s="2023">
        <v>688</v>
      </c>
      <c r="F24" s="1870"/>
      <c r="G24" s="1189"/>
      <c r="H24" s="1189"/>
      <c r="I24" s="2023">
        <v>763.2</v>
      </c>
      <c r="J24" s="1871"/>
      <c r="K24" s="1189"/>
      <c r="L24" s="1189"/>
      <c r="M24" s="1912">
        <v>536</v>
      </c>
      <c r="N24" s="1870"/>
      <c r="O24" s="1189"/>
      <c r="P24" s="1189"/>
      <c r="Q24" s="1912">
        <v>235.20000000000002</v>
      </c>
      <c r="S24" s="1057"/>
      <c r="T24" s="1056"/>
      <c r="U24" s="1056"/>
      <c r="V24" s="1056"/>
    </row>
    <row r="25" spans="1:22" s="1052" customFormat="1" ht="14.25">
      <c r="A25" s="1055">
        <v>11</v>
      </c>
      <c r="B25" s="1522"/>
      <c r="C25" s="1125"/>
      <c r="D25" s="1125"/>
      <c r="E25" s="2023">
        <v>623.20000000000005</v>
      </c>
      <c r="F25" s="1870"/>
      <c r="G25" s="1189"/>
      <c r="H25" s="1189"/>
      <c r="I25" s="2023">
        <v>772</v>
      </c>
      <c r="J25" s="1871"/>
      <c r="K25" s="1189"/>
      <c r="L25" s="1189"/>
      <c r="M25" s="1912">
        <v>445.6</v>
      </c>
      <c r="N25" s="1870"/>
      <c r="O25" s="1189"/>
      <c r="P25" s="1189"/>
      <c r="Q25" s="1912">
        <v>269.60000000000002</v>
      </c>
      <c r="S25" s="1057"/>
      <c r="T25" s="1056"/>
      <c r="U25" s="1056"/>
      <c r="V25" s="1056"/>
    </row>
    <row r="26" spans="1:22" s="1052" customFormat="1" ht="14.25">
      <c r="A26" s="1055">
        <v>12</v>
      </c>
      <c r="B26" s="1522"/>
      <c r="C26" s="1125"/>
      <c r="D26" s="1125"/>
      <c r="E26" s="2023">
        <v>476</v>
      </c>
      <c r="F26" s="1870"/>
      <c r="G26" s="1189"/>
      <c r="H26" s="1189"/>
      <c r="I26" s="2023">
        <v>733.6</v>
      </c>
      <c r="J26" s="1871"/>
      <c r="K26" s="1189"/>
      <c r="L26" s="1189"/>
      <c r="M26" s="1912">
        <v>342.40000000000003</v>
      </c>
      <c r="N26" s="1870"/>
      <c r="O26" s="1189"/>
      <c r="P26" s="1189"/>
      <c r="Q26" s="1912">
        <v>240</v>
      </c>
      <c r="S26" s="1057"/>
      <c r="T26" s="1056"/>
      <c r="U26" s="1056"/>
      <c r="V26" s="1056"/>
    </row>
    <row r="27" spans="1:22" s="1052" customFormat="1" ht="14.25">
      <c r="A27" s="1055">
        <v>13</v>
      </c>
      <c r="B27" s="1522"/>
      <c r="C27" s="1125"/>
      <c r="D27" s="1125"/>
      <c r="E27" s="2023">
        <v>606.4</v>
      </c>
      <c r="F27" s="1870"/>
      <c r="G27" s="1189"/>
      <c r="H27" s="1189"/>
      <c r="I27" s="2023">
        <v>705.6</v>
      </c>
      <c r="J27" s="1871"/>
      <c r="K27" s="1189"/>
      <c r="L27" s="1189"/>
      <c r="M27" s="1912">
        <v>453.6</v>
      </c>
      <c r="N27" s="1870"/>
      <c r="O27" s="1189"/>
      <c r="P27" s="1189"/>
      <c r="Q27" s="1912">
        <v>258.39999999999998</v>
      </c>
      <c r="S27" s="1057"/>
      <c r="T27" s="1056"/>
      <c r="U27" s="1056"/>
      <c r="V27" s="1056"/>
    </row>
    <row r="28" spans="1:22" s="1052" customFormat="1" ht="14.25">
      <c r="A28" s="1055">
        <v>14</v>
      </c>
      <c r="B28" s="1522"/>
      <c r="C28" s="1125"/>
      <c r="D28" s="1125"/>
      <c r="E28" s="2023">
        <v>577.6</v>
      </c>
      <c r="F28" s="1870"/>
      <c r="G28" s="1189"/>
      <c r="H28" s="1189"/>
      <c r="I28" s="2023">
        <v>698.4</v>
      </c>
      <c r="J28" s="1871"/>
      <c r="K28" s="1189"/>
      <c r="L28" s="1189"/>
      <c r="M28" s="1912">
        <v>432.8</v>
      </c>
      <c r="N28" s="1870"/>
      <c r="O28" s="1189"/>
      <c r="P28" s="1189"/>
      <c r="Q28" s="1912">
        <v>240.8</v>
      </c>
      <c r="S28" s="1057"/>
      <c r="T28" s="1056"/>
      <c r="U28" s="1056"/>
      <c r="V28" s="1056"/>
    </row>
    <row r="29" spans="1:22" s="1052" customFormat="1" ht="14.25">
      <c r="A29" s="1055">
        <v>15</v>
      </c>
      <c r="B29" s="1522"/>
      <c r="C29" s="1125"/>
      <c r="D29" s="1125"/>
      <c r="E29" s="2023">
        <v>616.80000000000007</v>
      </c>
      <c r="F29" s="1870"/>
      <c r="G29" s="1189"/>
      <c r="H29" s="1189"/>
      <c r="I29" s="2023">
        <v>673.6</v>
      </c>
      <c r="J29" s="1871"/>
      <c r="K29" s="1189"/>
      <c r="L29" s="1189"/>
      <c r="M29" s="1912">
        <v>460.8</v>
      </c>
      <c r="N29" s="1870"/>
      <c r="O29" s="1189"/>
      <c r="P29" s="1189"/>
      <c r="Q29" s="1912">
        <v>244.8</v>
      </c>
      <c r="S29" s="1057"/>
      <c r="T29" s="1056"/>
      <c r="U29" s="1056"/>
      <c r="V29" s="1056"/>
    </row>
    <row r="30" spans="1:22" s="1052" customFormat="1" ht="14.25">
      <c r="A30" s="1055">
        <v>16</v>
      </c>
      <c r="B30" s="1522"/>
      <c r="C30" s="1125"/>
      <c r="D30" s="1125"/>
      <c r="E30" s="2023">
        <v>592.80000000000007</v>
      </c>
      <c r="F30" s="1870"/>
      <c r="G30" s="1189"/>
      <c r="H30" s="1189"/>
      <c r="I30" s="2023">
        <v>691.2</v>
      </c>
      <c r="J30" s="1871"/>
      <c r="K30" s="1189"/>
      <c r="L30" s="1189"/>
      <c r="M30" s="1912">
        <v>435.2</v>
      </c>
      <c r="N30" s="1870"/>
      <c r="O30" s="1189"/>
      <c r="P30" s="1189"/>
      <c r="Q30" s="1912">
        <v>234.4</v>
      </c>
      <c r="S30" s="1057"/>
      <c r="T30" s="1056"/>
      <c r="U30" s="1056"/>
      <c r="V30" s="1056"/>
    </row>
    <row r="31" spans="1:22" s="1058" customFormat="1" ht="14.25">
      <c r="A31" s="1055">
        <v>17</v>
      </c>
      <c r="B31" s="1522"/>
      <c r="C31" s="1125"/>
      <c r="D31" s="1125"/>
      <c r="E31" s="2023">
        <v>516</v>
      </c>
      <c r="F31" s="1870"/>
      <c r="G31" s="1189"/>
      <c r="H31" s="1189"/>
      <c r="I31" s="2023">
        <v>675.2</v>
      </c>
      <c r="J31" s="1871"/>
      <c r="K31" s="1189"/>
      <c r="L31" s="1189"/>
      <c r="M31" s="1912">
        <v>322.40000000000003</v>
      </c>
      <c r="N31" s="1870"/>
      <c r="O31" s="1189"/>
      <c r="P31" s="1189"/>
      <c r="Q31" s="1912">
        <v>192</v>
      </c>
      <c r="S31" s="1057"/>
      <c r="T31" s="1056"/>
      <c r="U31" s="1056"/>
      <c r="V31" s="1056"/>
    </row>
    <row r="32" spans="1:22" s="1058" customFormat="1" ht="14.25">
      <c r="A32" s="1055">
        <v>18</v>
      </c>
      <c r="B32" s="1522"/>
      <c r="C32" s="1125"/>
      <c r="D32" s="1125"/>
      <c r="E32" s="2023">
        <v>448</v>
      </c>
      <c r="F32" s="1870"/>
      <c r="G32" s="1189"/>
      <c r="H32" s="1189"/>
      <c r="I32" s="2023">
        <v>674.4</v>
      </c>
      <c r="J32" s="1871"/>
      <c r="K32" s="1189"/>
      <c r="L32" s="1189"/>
      <c r="M32" s="1912">
        <v>279.2</v>
      </c>
      <c r="N32" s="1870"/>
      <c r="O32" s="1189"/>
      <c r="P32" s="1189"/>
      <c r="Q32" s="1912">
        <v>181.6</v>
      </c>
      <c r="S32" s="1057"/>
      <c r="T32" s="1056"/>
      <c r="U32" s="1056"/>
      <c r="V32" s="1056"/>
    </row>
    <row r="33" spans="1:22" s="1058" customFormat="1" ht="14.25">
      <c r="A33" s="1055">
        <v>19</v>
      </c>
      <c r="B33" s="1522"/>
      <c r="C33" s="1125"/>
      <c r="D33" s="1125"/>
      <c r="E33" s="2023">
        <v>444.8</v>
      </c>
      <c r="F33" s="1870"/>
      <c r="G33" s="1189"/>
      <c r="H33" s="1189"/>
      <c r="I33" s="2023">
        <v>653.6</v>
      </c>
      <c r="J33" s="1871"/>
      <c r="K33" s="1189"/>
      <c r="L33" s="1189"/>
      <c r="M33" s="1912">
        <v>281.60000000000002</v>
      </c>
      <c r="N33" s="1870"/>
      <c r="O33" s="1189"/>
      <c r="P33" s="1189"/>
      <c r="Q33" s="1912">
        <v>195.20000000000002</v>
      </c>
      <c r="S33" s="1057"/>
      <c r="T33" s="1056"/>
      <c r="U33" s="1056"/>
      <c r="V33" s="1056"/>
    </row>
    <row r="34" spans="1:22" s="1058" customFormat="1" ht="14.25">
      <c r="A34" s="1055">
        <v>20</v>
      </c>
      <c r="B34" s="1522"/>
      <c r="C34" s="1125"/>
      <c r="D34" s="1125"/>
      <c r="E34" s="2023">
        <v>447.2</v>
      </c>
      <c r="F34" s="1870"/>
      <c r="G34" s="1189"/>
      <c r="H34" s="1189"/>
      <c r="I34" s="2023">
        <v>639.20000000000005</v>
      </c>
      <c r="J34" s="1871"/>
      <c r="K34" s="1189"/>
      <c r="L34" s="1189"/>
      <c r="M34" s="1912">
        <v>288.8</v>
      </c>
      <c r="N34" s="1870"/>
      <c r="O34" s="1189"/>
      <c r="P34" s="1189"/>
      <c r="Q34" s="1912">
        <v>199.20000000000002</v>
      </c>
      <c r="S34" s="1057"/>
      <c r="T34" s="1056"/>
      <c r="U34" s="1056"/>
      <c r="V34" s="1056"/>
    </row>
    <row r="35" spans="1:22" s="1058" customFormat="1" ht="14.25">
      <c r="A35" s="1055">
        <v>21</v>
      </c>
      <c r="B35" s="1522"/>
      <c r="C35" s="1125"/>
      <c r="D35" s="1125"/>
      <c r="E35" s="2023">
        <v>428.8</v>
      </c>
      <c r="F35" s="1870"/>
      <c r="G35" s="1189"/>
      <c r="H35" s="1189"/>
      <c r="I35" s="2023">
        <v>698.4</v>
      </c>
      <c r="J35" s="1871"/>
      <c r="K35" s="1189"/>
      <c r="L35" s="1189"/>
      <c r="M35" s="1912">
        <v>278.40000000000003</v>
      </c>
      <c r="N35" s="1870"/>
      <c r="O35" s="1189"/>
      <c r="P35" s="1189"/>
      <c r="Q35" s="1912">
        <v>196.8</v>
      </c>
      <c r="S35" s="1057"/>
      <c r="T35" s="1056"/>
      <c r="U35" s="1056"/>
      <c r="V35" s="1056"/>
    </row>
    <row r="36" spans="1:22" s="1058" customFormat="1" ht="14.25">
      <c r="A36" s="1055">
        <v>22</v>
      </c>
      <c r="B36" s="1522"/>
      <c r="C36" s="1125"/>
      <c r="D36" s="1125"/>
      <c r="E36" s="2023">
        <v>405.6</v>
      </c>
      <c r="F36" s="1870"/>
      <c r="G36" s="1189"/>
      <c r="H36" s="1189"/>
      <c r="I36" s="2023">
        <v>624</v>
      </c>
      <c r="J36" s="1871"/>
      <c r="K36" s="1189"/>
      <c r="L36" s="1189"/>
      <c r="M36" s="1912">
        <v>287.2</v>
      </c>
      <c r="N36" s="1870"/>
      <c r="O36" s="1189"/>
      <c r="P36" s="1189"/>
      <c r="Q36" s="1912">
        <v>205.6</v>
      </c>
      <c r="S36" s="1057"/>
      <c r="T36" s="1056"/>
      <c r="U36" s="1056"/>
      <c r="V36" s="1056"/>
    </row>
    <row r="37" spans="1:22" s="1058" customFormat="1" ht="15" thickBot="1">
      <c r="A37" s="1055">
        <v>23</v>
      </c>
      <c r="B37" s="1522"/>
      <c r="C37" s="1125"/>
      <c r="D37" s="1125"/>
      <c r="E37" s="2025">
        <v>346.40000000000003</v>
      </c>
      <c r="F37" s="1870"/>
      <c r="G37" s="1189"/>
      <c r="H37" s="1189"/>
      <c r="I37" s="2025">
        <v>533.6</v>
      </c>
      <c r="J37" s="1871"/>
      <c r="K37" s="1189"/>
      <c r="L37" s="1189"/>
      <c r="M37" s="1912">
        <v>284.8</v>
      </c>
      <c r="N37" s="1870"/>
      <c r="O37" s="1189"/>
      <c r="P37" s="1189"/>
      <c r="Q37" s="1912">
        <v>200</v>
      </c>
      <c r="S37" s="1057"/>
      <c r="T37" s="1056"/>
      <c r="U37" s="1056"/>
      <c r="V37" s="1056"/>
    </row>
    <row r="38" spans="1:22" s="1058" customFormat="1" ht="15">
      <c r="A38" s="1055" t="s">
        <v>19</v>
      </c>
      <c r="B38" s="1492"/>
      <c r="C38" s="1493"/>
      <c r="D38" s="1492"/>
      <c r="E38" s="1730">
        <f>SUM(E14:E37)</f>
        <v>10964.8</v>
      </c>
      <c r="F38" s="1738"/>
      <c r="G38" s="1738"/>
      <c r="H38" s="1738"/>
      <c r="I38" s="1730">
        <f>SUM(I14:I37)</f>
        <v>15073.600000000002</v>
      </c>
      <c r="J38" s="1738"/>
      <c r="K38" s="1738"/>
      <c r="L38" s="1738"/>
      <c r="M38" s="1732">
        <f>SUM(M14:M37)</f>
        <v>8216</v>
      </c>
      <c r="N38" s="1733"/>
      <c r="O38" s="1734"/>
      <c r="P38" s="1733"/>
      <c r="Q38" s="1736">
        <f>SUM(Q14:Q37)</f>
        <v>5003.2000000000007</v>
      </c>
      <c r="S38" s="1496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2"/>
  <sheetViews>
    <sheetView zoomScale="85" zoomScaleNormal="85" zoomScaleSheetLayoutView="100" workbookViewId="0">
      <selection activeCell="N10" sqref="N10:Q10"/>
    </sheetView>
  </sheetViews>
  <sheetFormatPr defaultColWidth="9.140625" defaultRowHeight="12.75"/>
  <cols>
    <col min="1" max="3" width="11.28515625" style="1060" customWidth="1"/>
    <col min="4" max="4" width="11.28515625" style="1060" hidden="1" customWidth="1"/>
    <col min="5" max="7" width="11.28515625" style="1060" customWidth="1"/>
    <col min="8" max="8" width="11.28515625" style="1060" hidden="1" customWidth="1"/>
    <col min="9" max="11" width="11.28515625" style="1060" customWidth="1"/>
    <col min="12" max="12" width="11.28515625" style="1060" hidden="1" customWidth="1"/>
    <col min="13" max="15" width="11.28515625" style="1060" customWidth="1"/>
    <col min="16" max="16" width="11.28515625" style="1060" hidden="1" customWidth="1"/>
    <col min="17" max="17" width="11.28515625" style="1060" customWidth="1"/>
    <col min="18" max="16384" width="9.140625" style="1060"/>
  </cols>
  <sheetData>
    <row r="1" spans="1:22" s="1048" customFormat="1" ht="18.75" customHeight="1">
      <c r="B1" s="1483"/>
      <c r="C1" s="1519" t="s">
        <v>505</v>
      </c>
      <c r="D1" s="1049"/>
      <c r="E1" s="1049"/>
      <c r="J1" s="799"/>
      <c r="K1" s="3055" t="s">
        <v>506</v>
      </c>
      <c r="L1" s="3055"/>
      <c r="M1" s="3055"/>
      <c r="N1" s="3055"/>
      <c r="O1" s="3055"/>
      <c r="P1" s="3055"/>
      <c r="Q1" s="3055"/>
    </row>
    <row r="2" spans="1:22" s="1048" customFormat="1" ht="10.5" customHeight="1">
      <c r="A2" s="1484"/>
      <c r="B2" s="3056" t="s">
        <v>1</v>
      </c>
      <c r="C2" s="3056"/>
      <c r="D2" s="3056"/>
      <c r="E2" s="3056"/>
      <c r="N2" s="3057" t="s">
        <v>2</v>
      </c>
      <c r="O2" s="3058"/>
      <c r="P2" s="3058"/>
      <c r="Q2" s="3058"/>
    </row>
    <row r="3" spans="1:22" s="1048" customFormat="1" ht="13.5" customHeight="1">
      <c r="N3" s="1049"/>
      <c r="O3" s="1049"/>
      <c r="P3" s="1049"/>
      <c r="Q3" s="1049"/>
    </row>
    <row r="4" spans="1:22" s="1048" customFormat="1" ht="15" customHeight="1">
      <c r="B4" s="1485"/>
      <c r="C4" s="1519" t="s">
        <v>504</v>
      </c>
      <c r="D4" s="1485"/>
      <c r="E4" s="1485"/>
      <c r="I4" s="3059" t="s">
        <v>5</v>
      </c>
      <c r="J4" s="3060"/>
      <c r="K4" s="3060"/>
      <c r="L4" s="1514"/>
      <c r="O4" s="1050"/>
    </row>
    <row r="5" spans="1:22" s="1048" customFormat="1" ht="9.75" customHeight="1">
      <c r="A5" s="1484"/>
      <c r="B5" s="3061" t="s">
        <v>7</v>
      </c>
      <c r="C5" s="3061"/>
      <c r="D5" s="3061"/>
      <c r="E5" s="3061"/>
    </row>
    <row r="6" spans="1:22" s="1048" customFormat="1" ht="12" customHeight="1">
      <c r="E6" s="3054" t="s">
        <v>8</v>
      </c>
      <c r="F6" s="3054"/>
      <c r="G6" s="3054"/>
      <c r="H6" s="3054"/>
      <c r="I6" s="3054"/>
      <c r="J6" s="3054"/>
      <c r="K6" s="3054"/>
      <c r="L6" s="3054"/>
      <c r="M6" s="3054"/>
      <c r="N6" s="3054"/>
    </row>
    <row r="7" spans="1:22" s="1048" customFormat="1" ht="15.75">
      <c r="A7" s="1048" t="s">
        <v>675</v>
      </c>
      <c r="E7" s="2748" t="s">
        <v>676</v>
      </c>
      <c r="F7" s="2748"/>
      <c r="G7" s="2748"/>
      <c r="H7" s="2748"/>
      <c r="I7" s="2748"/>
      <c r="J7" s="2748"/>
      <c r="K7" s="2748"/>
      <c r="L7" s="2748"/>
      <c r="M7" s="2748"/>
      <c r="N7" s="2748"/>
    </row>
    <row r="8" spans="1:22" s="1048" customFormat="1" ht="9" customHeight="1"/>
    <row r="9" spans="1:22" s="1048" customFormat="1">
      <c r="A9" s="3047" t="s">
        <v>9</v>
      </c>
      <c r="B9" s="3045" t="s">
        <v>10</v>
      </c>
      <c r="C9" s="3046"/>
      <c r="D9" s="3046"/>
      <c r="E9" s="3046"/>
      <c r="F9" s="3046"/>
      <c r="G9" s="3046"/>
      <c r="H9" s="3046"/>
      <c r="I9" s="3050"/>
      <c r="J9" s="3045" t="s">
        <v>11</v>
      </c>
      <c r="K9" s="3046"/>
      <c r="L9" s="3046"/>
      <c r="M9" s="3046"/>
      <c r="N9" s="3046"/>
      <c r="O9" s="3046"/>
      <c r="P9" s="3046"/>
      <c r="Q9" s="3050"/>
    </row>
    <row r="10" spans="1:22" s="1048" customFormat="1">
      <c r="A10" s="3048"/>
      <c r="B10" s="3051" t="s">
        <v>509</v>
      </c>
      <c r="C10" s="3052"/>
      <c r="D10" s="3052"/>
      <c r="E10" s="3053"/>
      <c r="F10" s="3051" t="s">
        <v>510</v>
      </c>
      <c r="G10" s="3052"/>
      <c r="H10" s="3052"/>
      <c r="I10" s="3053"/>
      <c r="J10" s="3051" t="s">
        <v>509</v>
      </c>
      <c r="K10" s="3052"/>
      <c r="L10" s="3052"/>
      <c r="M10" s="3053"/>
      <c r="N10" s="3051" t="s">
        <v>510</v>
      </c>
      <c r="O10" s="3052"/>
      <c r="P10" s="3052"/>
      <c r="Q10" s="3053"/>
    </row>
    <row r="11" spans="1:22" s="1048" customFormat="1">
      <c r="A11" s="3048"/>
      <c r="B11" s="3045" t="s">
        <v>14</v>
      </c>
      <c r="C11" s="3046"/>
      <c r="E11" s="1516"/>
      <c r="F11" s="3045" t="s">
        <v>15</v>
      </c>
      <c r="G11" s="3046"/>
      <c r="H11" s="1515"/>
      <c r="I11" s="1516"/>
      <c r="J11" s="3045" t="s">
        <v>15</v>
      </c>
      <c r="K11" s="3046"/>
      <c r="L11" s="1515"/>
      <c r="M11" s="1516"/>
      <c r="N11" s="3045" t="s">
        <v>15</v>
      </c>
      <c r="O11" s="3046"/>
      <c r="P11" s="1515"/>
      <c r="Q11" s="1516"/>
    </row>
    <row r="12" spans="1:22" s="1052" customFormat="1" ht="35.25" customHeight="1">
      <c r="A12" s="3049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 ht="15">
      <c r="A14" s="1055">
        <v>0</v>
      </c>
      <c r="B14" s="1522"/>
      <c r="C14" s="1744"/>
      <c r="D14" s="1744"/>
      <c r="E14" s="1958">
        <v>40.200000000000003</v>
      </c>
      <c r="F14" s="1745"/>
      <c r="G14" s="1744"/>
      <c r="H14" s="1744"/>
      <c r="I14" s="1958">
        <v>50.4</v>
      </c>
      <c r="J14" s="1524"/>
      <c r="K14" s="1125"/>
      <c r="L14" s="1125"/>
      <c r="M14" s="1125"/>
      <c r="N14" s="1520"/>
      <c r="O14" s="1125"/>
      <c r="P14" s="1125"/>
      <c r="Q14" s="1125"/>
      <c r="S14" s="1491"/>
      <c r="T14" s="1056"/>
      <c r="U14" s="1056"/>
      <c r="V14" s="1056"/>
    </row>
    <row r="15" spans="1:22" s="1052" customFormat="1" ht="15">
      <c r="A15" s="1055">
        <v>1</v>
      </c>
      <c r="B15" s="1522"/>
      <c r="C15" s="1744"/>
      <c r="D15" s="1744"/>
      <c r="E15" s="2023">
        <v>34.800000000000004</v>
      </c>
      <c r="F15" s="1745"/>
      <c r="G15" s="1744"/>
      <c r="H15" s="1744"/>
      <c r="I15" s="1959">
        <v>47.6</v>
      </c>
      <c r="J15" s="1524"/>
      <c r="K15" s="1125"/>
      <c r="L15" s="1125"/>
      <c r="M15" s="1520"/>
      <c r="N15" s="1520"/>
      <c r="O15" s="1125"/>
      <c r="P15" s="1125"/>
      <c r="Q15" s="1783"/>
      <c r="S15" s="1057"/>
      <c r="T15" s="1056"/>
      <c r="U15" s="1056"/>
      <c r="V15" s="1056"/>
    </row>
    <row r="16" spans="1:22" s="1052" customFormat="1" ht="15">
      <c r="A16" s="1055">
        <v>2</v>
      </c>
      <c r="B16" s="1522"/>
      <c r="C16" s="1744"/>
      <c r="D16" s="1744"/>
      <c r="E16" s="2023">
        <v>32.799999999999997</v>
      </c>
      <c r="F16" s="1745"/>
      <c r="G16" s="1744"/>
      <c r="H16" s="1744"/>
      <c r="I16" s="1959">
        <v>46.4</v>
      </c>
      <c r="J16" s="1524"/>
      <c r="K16" s="1125"/>
      <c r="L16" s="1125"/>
      <c r="M16" s="1520"/>
      <c r="N16" s="1520"/>
      <c r="O16" s="1125"/>
      <c r="P16" s="1125"/>
      <c r="Q16" s="1783"/>
      <c r="S16" s="1057"/>
      <c r="T16" s="1056"/>
      <c r="U16" s="1056"/>
      <c r="V16" s="1056"/>
    </row>
    <row r="17" spans="1:22" s="1052" customFormat="1" ht="15">
      <c r="A17" s="1055">
        <v>3</v>
      </c>
      <c r="B17" s="1522"/>
      <c r="C17" s="1744"/>
      <c r="D17" s="1744"/>
      <c r="E17" s="2023">
        <v>32.200000000000003</v>
      </c>
      <c r="F17" s="1745"/>
      <c r="G17" s="1744"/>
      <c r="H17" s="1744"/>
      <c r="I17" s="1959">
        <v>46.4</v>
      </c>
      <c r="J17" s="1524"/>
      <c r="K17" s="1125"/>
      <c r="L17" s="1125"/>
      <c r="M17" s="1520"/>
      <c r="N17" s="1520"/>
      <c r="O17" s="1125"/>
      <c r="P17" s="1125"/>
      <c r="Q17" s="1783"/>
      <c r="S17" s="1057"/>
      <c r="T17" s="1056"/>
      <c r="U17" s="1056"/>
      <c r="V17" s="1056"/>
    </row>
    <row r="18" spans="1:22" s="1052" customFormat="1" ht="15">
      <c r="A18" s="1055">
        <v>4</v>
      </c>
      <c r="B18" s="1522"/>
      <c r="C18" s="1744"/>
      <c r="D18" s="1744"/>
      <c r="E18" s="2023">
        <v>32</v>
      </c>
      <c r="F18" s="1745"/>
      <c r="G18" s="1744"/>
      <c r="H18" s="1744"/>
      <c r="I18" s="1959">
        <v>49.2</v>
      </c>
      <c r="J18" s="1524"/>
      <c r="K18" s="1125"/>
      <c r="L18" s="1125"/>
      <c r="M18" s="1520"/>
      <c r="N18" s="1520"/>
      <c r="O18" s="1125"/>
      <c r="P18" s="1125"/>
      <c r="Q18" s="1783"/>
      <c r="S18" s="1057"/>
      <c r="T18" s="1056"/>
      <c r="U18" s="1056"/>
      <c r="V18" s="1056"/>
    </row>
    <row r="19" spans="1:22" s="1052" customFormat="1" ht="15">
      <c r="A19" s="1055">
        <v>5</v>
      </c>
      <c r="B19" s="1522"/>
      <c r="C19" s="1744"/>
      <c r="D19" s="1744"/>
      <c r="E19" s="2023">
        <v>39.6</v>
      </c>
      <c r="F19" s="1745"/>
      <c r="G19" s="1744"/>
      <c r="H19" s="1744"/>
      <c r="I19" s="1959">
        <v>51.2</v>
      </c>
      <c r="J19" s="1524"/>
      <c r="K19" s="1125"/>
      <c r="L19" s="1125"/>
      <c r="M19" s="1520"/>
      <c r="N19" s="1520"/>
      <c r="O19" s="1125"/>
      <c r="P19" s="1125"/>
      <c r="Q19" s="1783"/>
      <c r="S19" s="1057"/>
      <c r="T19" s="1056"/>
      <c r="U19" s="1056"/>
      <c r="V19" s="1056"/>
    </row>
    <row r="20" spans="1:22" s="1052" customFormat="1" ht="15">
      <c r="A20" s="1055">
        <v>6</v>
      </c>
      <c r="B20" s="1522"/>
      <c r="C20" s="1744"/>
      <c r="D20" s="1744"/>
      <c r="E20" s="2023">
        <v>55.6</v>
      </c>
      <c r="F20" s="1745"/>
      <c r="G20" s="1744"/>
      <c r="H20" s="1744"/>
      <c r="I20" s="1959">
        <v>64.8</v>
      </c>
      <c r="J20" s="1524"/>
      <c r="K20" s="1125"/>
      <c r="L20" s="1125"/>
      <c r="M20" s="1520"/>
      <c r="N20" s="1520"/>
      <c r="O20" s="1125"/>
      <c r="P20" s="1125"/>
      <c r="Q20" s="1783"/>
      <c r="S20" s="1057"/>
      <c r="T20" s="1056"/>
      <c r="U20" s="1056"/>
      <c r="V20" s="1056"/>
    </row>
    <row r="21" spans="1:22" s="1052" customFormat="1" ht="15">
      <c r="A21" s="1055">
        <v>7</v>
      </c>
      <c r="B21" s="1522"/>
      <c r="C21" s="1744"/>
      <c r="D21" s="1744"/>
      <c r="E21" s="2023">
        <v>66.8</v>
      </c>
      <c r="F21" s="1745"/>
      <c r="G21" s="1744"/>
      <c r="H21" s="1744"/>
      <c r="I21" s="1959">
        <v>79.2</v>
      </c>
      <c r="J21" s="1524"/>
      <c r="K21" s="1125"/>
      <c r="L21" s="1125"/>
      <c r="M21" s="1520"/>
      <c r="N21" s="1520"/>
      <c r="O21" s="1125"/>
      <c r="P21" s="1125"/>
      <c r="Q21" s="1783"/>
      <c r="S21" s="1057"/>
      <c r="T21" s="1056"/>
      <c r="U21" s="1056"/>
      <c r="V21" s="1056"/>
    </row>
    <row r="22" spans="1:22" s="1052" customFormat="1" ht="15">
      <c r="A22" s="1055">
        <v>8</v>
      </c>
      <c r="B22" s="1522"/>
      <c r="C22" s="1744"/>
      <c r="D22" s="1744"/>
      <c r="E22" s="2023">
        <v>73.8</v>
      </c>
      <c r="F22" s="1745"/>
      <c r="G22" s="1744"/>
      <c r="H22" s="1744"/>
      <c r="I22" s="1959">
        <v>79.600000000000009</v>
      </c>
      <c r="J22" s="1524"/>
      <c r="K22" s="1125"/>
      <c r="L22" s="1125"/>
      <c r="M22" s="1520"/>
      <c r="N22" s="1520"/>
      <c r="O22" s="1125"/>
      <c r="P22" s="1125"/>
      <c r="Q22" s="1783"/>
      <c r="S22" s="1057"/>
      <c r="T22" s="1056"/>
      <c r="U22" s="1056"/>
      <c r="V22" s="1056"/>
    </row>
    <row r="23" spans="1:22" s="1052" customFormat="1" ht="15">
      <c r="A23" s="1055">
        <v>9</v>
      </c>
      <c r="B23" s="1522"/>
      <c r="C23" s="1744"/>
      <c r="D23" s="1744"/>
      <c r="E23" s="2023">
        <v>63.4</v>
      </c>
      <c r="F23" s="1745"/>
      <c r="G23" s="1744"/>
      <c r="H23" s="1744"/>
      <c r="I23" s="1959">
        <v>80.400000000000006</v>
      </c>
      <c r="J23" s="1524"/>
      <c r="K23" s="1125"/>
      <c r="L23" s="1125"/>
      <c r="M23" s="1520"/>
      <c r="N23" s="1520"/>
      <c r="O23" s="1125"/>
      <c r="P23" s="1125"/>
      <c r="Q23" s="1783"/>
      <c r="S23" s="1057"/>
      <c r="T23" s="1056"/>
      <c r="U23" s="1056"/>
      <c r="V23" s="1056"/>
    </row>
    <row r="24" spans="1:22" s="1052" customFormat="1" ht="15">
      <c r="A24" s="1055">
        <v>10</v>
      </c>
      <c r="B24" s="1522"/>
      <c r="C24" s="1744"/>
      <c r="D24" s="1744"/>
      <c r="E24" s="2023">
        <v>71.400000000000006</v>
      </c>
      <c r="F24" s="1745"/>
      <c r="G24" s="1744"/>
      <c r="H24" s="1744"/>
      <c r="I24" s="1959">
        <v>78</v>
      </c>
      <c r="J24" s="1524"/>
      <c r="K24" s="1125"/>
      <c r="L24" s="1125"/>
      <c r="M24" s="1520"/>
      <c r="N24" s="1520"/>
      <c r="O24" s="1125"/>
      <c r="P24" s="1125"/>
      <c r="Q24" s="1783"/>
      <c r="S24" s="1057"/>
      <c r="T24" s="1056"/>
      <c r="U24" s="1056"/>
      <c r="V24" s="1056"/>
    </row>
    <row r="25" spans="1:22" s="1052" customFormat="1" ht="15">
      <c r="A25" s="1055">
        <v>11</v>
      </c>
      <c r="B25" s="1522"/>
      <c r="C25" s="1744"/>
      <c r="D25" s="1744"/>
      <c r="E25" s="2023">
        <v>74.400000000000006</v>
      </c>
      <c r="F25" s="1745"/>
      <c r="G25" s="1744"/>
      <c r="H25" s="1744"/>
      <c r="I25" s="1959">
        <v>82.4</v>
      </c>
      <c r="J25" s="1524"/>
      <c r="K25" s="1125"/>
      <c r="L25" s="1125"/>
      <c r="M25" s="1520"/>
      <c r="N25" s="1520"/>
      <c r="O25" s="1125"/>
      <c r="P25" s="1125"/>
      <c r="Q25" s="1783"/>
      <c r="S25" s="1057"/>
      <c r="T25" s="1056"/>
      <c r="U25" s="1056"/>
      <c r="V25" s="1056"/>
    </row>
    <row r="26" spans="1:22" s="1052" customFormat="1" ht="15">
      <c r="A26" s="1055">
        <v>12</v>
      </c>
      <c r="B26" s="1522"/>
      <c r="C26" s="1744"/>
      <c r="D26" s="1744"/>
      <c r="E26" s="2023">
        <v>67.599999999999994</v>
      </c>
      <c r="F26" s="1745"/>
      <c r="G26" s="1744"/>
      <c r="H26" s="1744"/>
      <c r="I26" s="1959">
        <v>85.600000000000009</v>
      </c>
      <c r="J26" s="1524"/>
      <c r="K26" s="1125"/>
      <c r="L26" s="1125"/>
      <c r="M26" s="1520"/>
      <c r="N26" s="1520"/>
      <c r="O26" s="1125"/>
      <c r="P26" s="1125"/>
      <c r="Q26" s="1783"/>
      <c r="S26" s="1057"/>
      <c r="T26" s="1056"/>
      <c r="U26" s="1056"/>
      <c r="V26" s="1056"/>
    </row>
    <row r="27" spans="1:22" s="1052" customFormat="1" ht="15">
      <c r="A27" s="1055">
        <v>13</v>
      </c>
      <c r="B27" s="1522"/>
      <c r="C27" s="1744"/>
      <c r="D27" s="1744"/>
      <c r="E27" s="2023">
        <v>59.6</v>
      </c>
      <c r="F27" s="1745"/>
      <c r="G27" s="1744"/>
      <c r="H27" s="1744"/>
      <c r="I27" s="1959">
        <v>82.4</v>
      </c>
      <c r="J27" s="1524"/>
      <c r="K27" s="1125"/>
      <c r="L27" s="1125"/>
      <c r="M27" s="1520"/>
      <c r="N27" s="1520"/>
      <c r="O27" s="1125"/>
      <c r="P27" s="1125"/>
      <c r="Q27" s="1783"/>
      <c r="S27" s="1057"/>
      <c r="T27" s="1056"/>
      <c r="U27" s="1056"/>
      <c r="V27" s="1056"/>
    </row>
    <row r="28" spans="1:22" s="1052" customFormat="1" ht="15">
      <c r="A28" s="1055">
        <v>14</v>
      </c>
      <c r="B28" s="1522"/>
      <c r="C28" s="1744"/>
      <c r="D28" s="1744"/>
      <c r="E28" s="2023">
        <v>55.6</v>
      </c>
      <c r="F28" s="1745"/>
      <c r="G28" s="1744"/>
      <c r="H28" s="1744"/>
      <c r="I28" s="1959">
        <v>77.600000000000009</v>
      </c>
      <c r="J28" s="1524"/>
      <c r="K28" s="1125"/>
      <c r="L28" s="1125"/>
      <c r="M28" s="1520"/>
      <c r="N28" s="1520"/>
      <c r="O28" s="1125"/>
      <c r="P28" s="1125"/>
      <c r="Q28" s="1783"/>
      <c r="S28" s="1057"/>
      <c r="T28" s="1056"/>
      <c r="U28" s="1056"/>
      <c r="V28" s="1056"/>
    </row>
    <row r="29" spans="1:22" s="1052" customFormat="1" ht="15">
      <c r="A29" s="1055">
        <v>15</v>
      </c>
      <c r="B29" s="1522"/>
      <c r="C29" s="1744"/>
      <c r="D29" s="1744"/>
      <c r="E29" s="2023">
        <v>55.800000000000004</v>
      </c>
      <c r="F29" s="1745"/>
      <c r="G29" s="1744"/>
      <c r="H29" s="1744"/>
      <c r="I29" s="1959">
        <v>78.8</v>
      </c>
      <c r="J29" s="1524"/>
      <c r="K29" s="1125"/>
      <c r="L29" s="1125"/>
      <c r="M29" s="1520"/>
      <c r="N29" s="1520"/>
      <c r="O29" s="1125"/>
      <c r="P29" s="1125"/>
      <c r="Q29" s="1783"/>
      <c r="S29" s="1057"/>
      <c r="T29" s="1056"/>
      <c r="U29" s="1056"/>
      <c r="V29" s="1056"/>
    </row>
    <row r="30" spans="1:22" s="1052" customFormat="1" ht="15">
      <c r="A30" s="1055">
        <v>16</v>
      </c>
      <c r="B30" s="1522"/>
      <c r="C30" s="1744"/>
      <c r="D30" s="1744"/>
      <c r="E30" s="2023">
        <v>61.4</v>
      </c>
      <c r="F30" s="1745"/>
      <c r="G30" s="1744"/>
      <c r="H30" s="1744"/>
      <c r="I30" s="1959">
        <v>75.2</v>
      </c>
      <c r="J30" s="1524"/>
      <c r="K30" s="1125"/>
      <c r="L30" s="1125"/>
      <c r="M30" s="1520"/>
      <c r="N30" s="1520"/>
      <c r="O30" s="1125"/>
      <c r="P30" s="1125"/>
      <c r="Q30" s="1783"/>
      <c r="S30" s="1057"/>
      <c r="T30" s="1056"/>
      <c r="U30" s="1056"/>
      <c r="V30" s="1056"/>
    </row>
    <row r="31" spans="1:22" s="1058" customFormat="1" ht="15">
      <c r="A31" s="1055">
        <v>17</v>
      </c>
      <c r="B31" s="1522"/>
      <c r="C31" s="1744"/>
      <c r="D31" s="1744"/>
      <c r="E31" s="2023">
        <v>75.600000000000009</v>
      </c>
      <c r="F31" s="1745"/>
      <c r="G31" s="1744"/>
      <c r="H31" s="1744"/>
      <c r="I31" s="1959">
        <v>87.2</v>
      </c>
      <c r="J31" s="1524"/>
      <c r="K31" s="1125"/>
      <c r="L31" s="1125"/>
      <c r="M31" s="1520"/>
      <c r="N31" s="1520"/>
      <c r="O31" s="1125"/>
      <c r="P31" s="1125"/>
      <c r="Q31" s="1783"/>
      <c r="S31" s="1057"/>
      <c r="T31" s="1056"/>
      <c r="U31" s="1056"/>
      <c r="V31" s="1056"/>
    </row>
    <row r="32" spans="1:22" s="1058" customFormat="1" ht="15">
      <c r="A32" s="1055">
        <v>18</v>
      </c>
      <c r="B32" s="1522"/>
      <c r="C32" s="1744"/>
      <c r="D32" s="1744"/>
      <c r="E32" s="2023">
        <v>71.600000000000009</v>
      </c>
      <c r="F32" s="1745"/>
      <c r="G32" s="1744"/>
      <c r="H32" s="1744"/>
      <c r="I32" s="1959">
        <v>86</v>
      </c>
      <c r="J32" s="1524"/>
      <c r="K32" s="1125"/>
      <c r="L32" s="1125"/>
      <c r="M32" s="1520"/>
      <c r="N32" s="1520"/>
      <c r="O32" s="1125"/>
      <c r="P32" s="1125"/>
      <c r="Q32" s="1783"/>
      <c r="S32" s="1057"/>
      <c r="T32" s="1056"/>
      <c r="U32" s="1056"/>
      <c r="V32" s="1056"/>
    </row>
    <row r="33" spans="1:22" s="1058" customFormat="1" ht="15">
      <c r="A33" s="1055">
        <v>19</v>
      </c>
      <c r="B33" s="1522"/>
      <c r="C33" s="1744"/>
      <c r="D33" s="1744"/>
      <c r="E33" s="2023">
        <v>74.600000000000009</v>
      </c>
      <c r="F33" s="1745"/>
      <c r="G33" s="1744"/>
      <c r="H33" s="1744"/>
      <c r="I33" s="1959">
        <v>87.2</v>
      </c>
      <c r="J33" s="1524"/>
      <c r="K33" s="1125"/>
      <c r="L33" s="1125"/>
      <c r="M33" s="1520"/>
      <c r="N33" s="1520"/>
      <c r="O33" s="1125"/>
      <c r="P33" s="1125"/>
      <c r="Q33" s="1783"/>
      <c r="S33" s="1057"/>
      <c r="T33" s="1056"/>
      <c r="U33" s="1056"/>
      <c r="V33" s="1056"/>
    </row>
    <row r="34" spans="1:22" s="1058" customFormat="1" ht="15">
      <c r="A34" s="1055">
        <v>20</v>
      </c>
      <c r="B34" s="1522"/>
      <c r="C34" s="1744"/>
      <c r="D34" s="1744"/>
      <c r="E34" s="2023">
        <v>65.400000000000006</v>
      </c>
      <c r="F34" s="1745"/>
      <c r="G34" s="1744"/>
      <c r="H34" s="1744"/>
      <c r="I34" s="1959">
        <v>93.2</v>
      </c>
      <c r="J34" s="1524"/>
      <c r="K34" s="1125"/>
      <c r="L34" s="1125"/>
      <c r="M34" s="1520"/>
      <c r="N34" s="1520"/>
      <c r="O34" s="1125"/>
      <c r="P34" s="1125"/>
      <c r="Q34" s="1783"/>
      <c r="S34" s="1057"/>
      <c r="T34" s="1056"/>
      <c r="U34" s="1056"/>
      <c r="V34" s="1056"/>
    </row>
    <row r="35" spans="1:22" s="1058" customFormat="1" ht="15">
      <c r="A35" s="1055">
        <v>21</v>
      </c>
      <c r="B35" s="1522"/>
      <c r="C35" s="1744"/>
      <c r="D35" s="1744"/>
      <c r="E35" s="2023">
        <v>64</v>
      </c>
      <c r="F35" s="1745"/>
      <c r="G35" s="1744"/>
      <c r="H35" s="1744"/>
      <c r="I35" s="1959">
        <v>78.8</v>
      </c>
      <c r="J35" s="1524"/>
      <c r="K35" s="1125"/>
      <c r="L35" s="1125"/>
      <c r="M35" s="1520"/>
      <c r="N35" s="1520"/>
      <c r="O35" s="1125"/>
      <c r="P35" s="1125"/>
      <c r="Q35" s="1783"/>
      <c r="S35" s="1057"/>
      <c r="T35" s="1056"/>
      <c r="U35" s="1056"/>
      <c r="V35" s="1056"/>
    </row>
    <row r="36" spans="1:22" s="1058" customFormat="1" ht="15">
      <c r="A36" s="1055">
        <v>22</v>
      </c>
      <c r="B36" s="1522"/>
      <c r="C36" s="1744"/>
      <c r="D36" s="1744"/>
      <c r="E36" s="2023">
        <v>62.4</v>
      </c>
      <c r="F36" s="1745"/>
      <c r="G36" s="1744"/>
      <c r="H36" s="1744"/>
      <c r="I36" s="1959">
        <v>64.8</v>
      </c>
      <c r="J36" s="1524"/>
      <c r="K36" s="1125"/>
      <c r="L36" s="1125"/>
      <c r="M36" s="1520"/>
      <c r="N36" s="1520"/>
      <c r="O36" s="1125"/>
      <c r="P36" s="1125"/>
      <c r="Q36" s="1783"/>
      <c r="S36" s="1057"/>
      <c r="T36" s="1056"/>
      <c r="U36" s="1056"/>
      <c r="V36" s="1056"/>
    </row>
    <row r="37" spans="1:22" s="1058" customFormat="1" ht="15.75" thickBot="1">
      <c r="A37" s="1055">
        <v>23</v>
      </c>
      <c r="B37" s="1522"/>
      <c r="C37" s="1744"/>
      <c r="D37" s="1744"/>
      <c r="E37" s="2025">
        <v>45.800000000000004</v>
      </c>
      <c r="F37" s="1745"/>
      <c r="G37" s="1744"/>
      <c r="H37" s="1744"/>
      <c r="I37" s="2025">
        <v>54.800000000000004</v>
      </c>
      <c r="J37" s="1524"/>
      <c r="K37" s="1125"/>
      <c r="L37" s="1125"/>
      <c r="M37" s="1520"/>
      <c r="N37" s="1520"/>
      <c r="O37" s="1125"/>
      <c r="P37" s="1125"/>
      <c r="Q37" s="1783"/>
      <c r="S37" s="1057"/>
      <c r="T37" s="1056"/>
      <c r="U37" s="1056"/>
      <c r="V37" s="1056"/>
    </row>
    <row r="38" spans="1:22" s="1058" customFormat="1" ht="15">
      <c r="A38" s="1055" t="s">
        <v>19</v>
      </c>
      <c r="B38" s="1492"/>
      <c r="C38" s="1746"/>
      <c r="D38" s="1747"/>
      <c r="E38" s="1748">
        <f>SUM(E14:E37)</f>
        <v>1376.4</v>
      </c>
      <c r="F38" s="1749"/>
      <c r="G38" s="1749"/>
      <c r="H38" s="1749"/>
      <c r="I38" s="1748">
        <f>SUM(I14:I37)</f>
        <v>1707.2</v>
      </c>
      <c r="J38" s="1743"/>
      <c r="K38" s="1500"/>
      <c r="L38" s="1500"/>
      <c r="M38" s="1784">
        <f>SUM(M14:M37)</f>
        <v>0</v>
      </c>
      <c r="N38" s="1492"/>
      <c r="O38" s="1493"/>
      <c r="P38" s="1492"/>
      <c r="Q38" s="1785">
        <f>SUM(Q14:Q37)</f>
        <v>0</v>
      </c>
      <c r="S38" s="1496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2"/>
  <sheetViews>
    <sheetView zoomScale="85" zoomScaleNormal="85" zoomScaleSheetLayoutView="100" workbookViewId="0">
      <selection activeCell="B10" sqref="B10:E10"/>
    </sheetView>
  </sheetViews>
  <sheetFormatPr defaultColWidth="9.140625" defaultRowHeight="12.75"/>
  <cols>
    <col min="1" max="3" width="11.28515625" style="1060" customWidth="1"/>
    <col min="4" max="4" width="11.28515625" style="1060" hidden="1" customWidth="1"/>
    <col min="5" max="7" width="11.28515625" style="1060" customWidth="1"/>
    <col min="8" max="8" width="11.28515625" style="1060" hidden="1" customWidth="1"/>
    <col min="9" max="11" width="11.28515625" style="1060" customWidth="1"/>
    <col min="12" max="12" width="11.28515625" style="1060" hidden="1" customWidth="1"/>
    <col min="13" max="15" width="11.28515625" style="1060" customWidth="1"/>
    <col min="16" max="16" width="11.28515625" style="1060" hidden="1" customWidth="1"/>
    <col min="17" max="17" width="11.28515625" style="1060" customWidth="1"/>
    <col min="18" max="16384" width="9.140625" style="1060"/>
  </cols>
  <sheetData>
    <row r="1" spans="1:22" s="1048" customFormat="1" ht="18.75" customHeight="1">
      <c r="B1" s="1483"/>
      <c r="C1" s="1519" t="s">
        <v>505</v>
      </c>
      <c r="D1" s="1049"/>
      <c r="E1" s="1049"/>
      <c r="J1" s="799"/>
      <c r="K1" s="3055" t="s">
        <v>506</v>
      </c>
      <c r="L1" s="3055"/>
      <c r="M1" s="3055"/>
      <c r="N1" s="3055"/>
      <c r="O1" s="3055"/>
      <c r="P1" s="3055"/>
      <c r="Q1" s="3055"/>
    </row>
    <row r="2" spans="1:22" s="1048" customFormat="1" ht="10.5" customHeight="1">
      <c r="A2" s="1484"/>
      <c r="B2" s="3056" t="s">
        <v>1</v>
      </c>
      <c r="C2" s="3056"/>
      <c r="D2" s="3056"/>
      <c r="E2" s="3056"/>
      <c r="N2" s="3057" t="s">
        <v>2</v>
      </c>
      <c r="O2" s="3058"/>
      <c r="P2" s="3058"/>
      <c r="Q2" s="3058"/>
    </row>
    <row r="3" spans="1:22" s="1048" customFormat="1" ht="13.5" customHeight="1">
      <c r="N3" s="1049"/>
      <c r="O3" s="1049"/>
      <c r="P3" s="1049"/>
      <c r="Q3" s="1049"/>
    </row>
    <row r="4" spans="1:22" s="1048" customFormat="1" ht="15" customHeight="1">
      <c r="B4" s="1485"/>
      <c r="C4" s="1519" t="s">
        <v>504</v>
      </c>
      <c r="D4" s="1485"/>
      <c r="E4" s="1485"/>
      <c r="I4" s="3059" t="s">
        <v>5</v>
      </c>
      <c r="J4" s="3060"/>
      <c r="K4" s="3060"/>
      <c r="L4" s="1514"/>
      <c r="O4" s="1050"/>
    </row>
    <row r="5" spans="1:22" s="1048" customFormat="1" ht="9.75" customHeight="1">
      <c r="A5" s="1484"/>
      <c r="B5" s="3061" t="s">
        <v>7</v>
      </c>
      <c r="C5" s="3061"/>
      <c r="D5" s="3061"/>
      <c r="E5" s="3061"/>
    </row>
    <row r="6" spans="1:22" s="1048" customFormat="1" ht="12" customHeight="1">
      <c r="E6" s="3054" t="s">
        <v>8</v>
      </c>
      <c r="F6" s="3054"/>
      <c r="G6" s="3054"/>
      <c r="H6" s="3054"/>
      <c r="I6" s="3054"/>
      <c r="J6" s="3054"/>
      <c r="K6" s="3054"/>
      <c r="L6" s="3054"/>
      <c r="M6" s="3054"/>
      <c r="N6" s="3054"/>
    </row>
    <row r="7" spans="1:22" s="1048" customFormat="1" ht="15.75">
      <c r="A7" s="1048" t="s">
        <v>675</v>
      </c>
      <c r="E7" s="2748" t="s">
        <v>676</v>
      </c>
      <c r="F7" s="2748"/>
      <c r="G7" s="2748"/>
      <c r="H7" s="2748"/>
      <c r="I7" s="2748"/>
      <c r="J7" s="2748"/>
      <c r="K7" s="2748"/>
      <c r="L7" s="2748"/>
      <c r="M7" s="2748"/>
      <c r="N7" s="2748"/>
    </row>
    <row r="8" spans="1:22" s="1048" customFormat="1" ht="9" customHeight="1"/>
    <row r="9" spans="1:22" s="1048" customFormat="1">
      <c r="A9" s="3047" t="s">
        <v>9</v>
      </c>
      <c r="B9" s="3045" t="s">
        <v>10</v>
      </c>
      <c r="C9" s="3046"/>
      <c r="D9" s="3046"/>
      <c r="E9" s="3046"/>
      <c r="F9" s="3046"/>
      <c r="G9" s="3046"/>
      <c r="H9" s="3046"/>
      <c r="I9" s="3050"/>
      <c r="J9" s="3045" t="s">
        <v>11</v>
      </c>
      <c r="K9" s="3046"/>
      <c r="L9" s="3046"/>
      <c r="M9" s="3046"/>
      <c r="N9" s="3046"/>
      <c r="O9" s="3046"/>
      <c r="P9" s="3046"/>
      <c r="Q9" s="3050"/>
    </row>
    <row r="10" spans="1:22" s="1048" customFormat="1">
      <c r="A10" s="3048"/>
      <c r="B10" s="3051" t="s">
        <v>511</v>
      </c>
      <c r="C10" s="3052"/>
      <c r="D10" s="3052"/>
      <c r="E10" s="3053"/>
      <c r="F10" s="3051" t="s">
        <v>512</v>
      </c>
      <c r="G10" s="3052"/>
      <c r="H10" s="3052"/>
      <c r="I10" s="3053"/>
      <c r="J10" s="3051" t="s">
        <v>511</v>
      </c>
      <c r="K10" s="3052"/>
      <c r="L10" s="3052"/>
      <c r="M10" s="3053"/>
      <c r="N10" s="3051" t="s">
        <v>512</v>
      </c>
      <c r="O10" s="3052"/>
      <c r="P10" s="3052"/>
      <c r="Q10" s="3053"/>
    </row>
    <row r="11" spans="1:22" s="1048" customFormat="1">
      <c r="A11" s="3048"/>
      <c r="B11" s="3045" t="s">
        <v>14</v>
      </c>
      <c r="C11" s="3046"/>
      <c r="E11" s="1516"/>
      <c r="F11" s="3045" t="s">
        <v>15</v>
      </c>
      <c r="G11" s="3046"/>
      <c r="H11" s="1515"/>
      <c r="I11" s="1516"/>
      <c r="J11" s="3045" t="s">
        <v>15</v>
      </c>
      <c r="K11" s="3046"/>
      <c r="L11" s="1515"/>
      <c r="M11" s="1516"/>
      <c r="N11" s="3045" t="s">
        <v>15</v>
      </c>
      <c r="O11" s="3046"/>
      <c r="P11" s="1515"/>
      <c r="Q11" s="1516"/>
    </row>
    <row r="12" spans="1:22" s="1052" customFormat="1" ht="35.25" customHeight="1">
      <c r="A12" s="3049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2"/>
      <c r="C14" s="1521"/>
      <c r="D14" s="1750"/>
      <c r="E14" s="1958">
        <v>117.2</v>
      </c>
      <c r="F14" s="1751"/>
      <c r="G14" s="1750"/>
      <c r="H14" s="1750"/>
      <c r="I14" s="1958">
        <v>40.200000000000003</v>
      </c>
      <c r="J14" s="1522"/>
      <c r="K14" s="1125"/>
      <c r="L14" s="1125"/>
      <c r="M14" s="1125"/>
      <c r="N14" s="1520"/>
      <c r="O14" s="1125"/>
      <c r="P14" s="1125"/>
      <c r="Q14" s="1125"/>
      <c r="S14" s="1491"/>
      <c r="T14" s="1056"/>
      <c r="U14" s="1056"/>
      <c r="V14" s="1056"/>
    </row>
    <row r="15" spans="1:22" s="1052" customFormat="1" ht="15">
      <c r="A15" s="1055">
        <v>1</v>
      </c>
      <c r="B15" s="1522"/>
      <c r="C15" s="1744"/>
      <c r="D15" s="1750"/>
      <c r="E15" s="2023">
        <v>118.8</v>
      </c>
      <c r="F15" s="1754"/>
      <c r="G15" s="1750"/>
      <c r="H15" s="1755"/>
      <c r="I15" s="2023">
        <v>34.800000000000004</v>
      </c>
      <c r="J15" s="1524"/>
      <c r="K15" s="1125"/>
      <c r="L15" s="1125"/>
      <c r="M15" s="1520"/>
      <c r="N15" s="1520"/>
      <c r="O15" s="1125"/>
      <c r="P15" s="1125"/>
      <c r="Q15" s="1520"/>
      <c r="S15" s="1057"/>
      <c r="T15" s="1056"/>
      <c r="U15" s="1056"/>
      <c r="V15" s="1056"/>
    </row>
    <row r="16" spans="1:22" s="1052" customFormat="1" ht="15">
      <c r="A16" s="1055">
        <v>2</v>
      </c>
      <c r="B16" s="1522"/>
      <c r="C16" s="1744"/>
      <c r="D16" s="1750"/>
      <c r="E16" s="2023">
        <v>110.4</v>
      </c>
      <c r="F16" s="1754"/>
      <c r="G16" s="1750"/>
      <c r="H16" s="1755"/>
      <c r="I16" s="2023">
        <v>32.799999999999997</v>
      </c>
      <c r="J16" s="1524"/>
      <c r="K16" s="1125"/>
      <c r="L16" s="1125"/>
      <c r="M16" s="1520"/>
      <c r="N16" s="1520"/>
      <c r="O16" s="1125"/>
      <c r="P16" s="1125"/>
      <c r="Q16" s="1520"/>
      <c r="S16" s="1057"/>
      <c r="T16" s="1056"/>
      <c r="U16" s="1056"/>
      <c r="V16" s="1056"/>
    </row>
    <row r="17" spans="1:22" s="1052" customFormat="1" ht="15">
      <c r="A17" s="1055">
        <v>3</v>
      </c>
      <c r="B17" s="1522"/>
      <c r="C17" s="1744"/>
      <c r="D17" s="1750"/>
      <c r="E17" s="2023">
        <v>88.4</v>
      </c>
      <c r="F17" s="1754"/>
      <c r="G17" s="1750"/>
      <c r="H17" s="1755"/>
      <c r="I17" s="2023">
        <v>32.200000000000003</v>
      </c>
      <c r="J17" s="1524"/>
      <c r="K17" s="1125"/>
      <c r="L17" s="1125"/>
      <c r="M17" s="1520"/>
      <c r="N17" s="1520"/>
      <c r="O17" s="1125"/>
      <c r="P17" s="1125"/>
      <c r="Q17" s="1520"/>
      <c r="S17" s="1057"/>
      <c r="T17" s="1056"/>
      <c r="U17" s="1056"/>
      <c r="V17" s="1056"/>
    </row>
    <row r="18" spans="1:22" s="1052" customFormat="1" ht="15">
      <c r="A18" s="1055">
        <v>4</v>
      </c>
      <c r="B18" s="1522"/>
      <c r="C18" s="1744"/>
      <c r="D18" s="1750"/>
      <c r="E18" s="2023">
        <v>81.2</v>
      </c>
      <c r="F18" s="1754"/>
      <c r="G18" s="1750"/>
      <c r="H18" s="1755"/>
      <c r="I18" s="2023">
        <v>32</v>
      </c>
      <c r="J18" s="1524"/>
      <c r="K18" s="1125"/>
      <c r="L18" s="1125"/>
      <c r="M18" s="1520"/>
      <c r="N18" s="1520"/>
      <c r="O18" s="1125"/>
      <c r="P18" s="1125"/>
      <c r="Q18" s="1520"/>
      <c r="S18" s="1057"/>
      <c r="T18" s="1056"/>
      <c r="U18" s="1056"/>
      <c r="V18" s="1056"/>
    </row>
    <row r="19" spans="1:22" s="1052" customFormat="1" ht="15">
      <c r="A19" s="1055">
        <v>5</v>
      </c>
      <c r="B19" s="1522"/>
      <c r="C19" s="1744"/>
      <c r="D19" s="1750"/>
      <c r="E19" s="2023">
        <v>84.8</v>
      </c>
      <c r="F19" s="1754"/>
      <c r="G19" s="1750"/>
      <c r="H19" s="1755"/>
      <c r="I19" s="2023">
        <v>39.6</v>
      </c>
      <c r="J19" s="1524"/>
      <c r="K19" s="1125"/>
      <c r="L19" s="1125"/>
      <c r="M19" s="1520"/>
      <c r="N19" s="1520"/>
      <c r="O19" s="1125"/>
      <c r="P19" s="1125"/>
      <c r="Q19" s="1520"/>
      <c r="S19" s="1057"/>
      <c r="T19" s="1056"/>
      <c r="U19" s="1056"/>
      <c r="V19" s="1056"/>
    </row>
    <row r="20" spans="1:22" s="1052" customFormat="1" ht="15">
      <c r="A20" s="1055">
        <v>6</v>
      </c>
      <c r="B20" s="1522"/>
      <c r="C20" s="1744"/>
      <c r="D20" s="1750"/>
      <c r="E20" s="2023">
        <v>94.8</v>
      </c>
      <c r="F20" s="1754"/>
      <c r="G20" s="1750"/>
      <c r="H20" s="1755"/>
      <c r="I20" s="2023">
        <v>55.6</v>
      </c>
      <c r="J20" s="1524"/>
      <c r="K20" s="1125"/>
      <c r="L20" s="1125"/>
      <c r="M20" s="1520"/>
      <c r="N20" s="1520"/>
      <c r="O20" s="1125"/>
      <c r="P20" s="1125"/>
      <c r="Q20" s="1520"/>
      <c r="S20" s="1057"/>
      <c r="T20" s="1056"/>
      <c r="U20" s="1056"/>
      <c r="V20" s="1056"/>
    </row>
    <row r="21" spans="1:22" s="1052" customFormat="1" ht="15">
      <c r="A21" s="1055">
        <v>7</v>
      </c>
      <c r="B21" s="1522"/>
      <c r="C21" s="1744"/>
      <c r="D21" s="1750"/>
      <c r="E21" s="2023">
        <v>103.2</v>
      </c>
      <c r="F21" s="1754"/>
      <c r="G21" s="1750"/>
      <c r="H21" s="1755"/>
      <c r="I21" s="2023">
        <v>66.8</v>
      </c>
      <c r="J21" s="1524"/>
      <c r="K21" s="1125"/>
      <c r="L21" s="1125"/>
      <c r="M21" s="1520"/>
      <c r="N21" s="1520"/>
      <c r="O21" s="1125"/>
      <c r="P21" s="1125"/>
      <c r="Q21" s="1520"/>
      <c r="S21" s="1057"/>
      <c r="T21" s="1056"/>
      <c r="U21" s="1056"/>
      <c r="V21" s="1056"/>
    </row>
    <row r="22" spans="1:22" s="1052" customFormat="1" ht="15">
      <c r="A22" s="1055">
        <v>8</v>
      </c>
      <c r="B22" s="1522"/>
      <c r="C22" s="1744"/>
      <c r="D22" s="1750"/>
      <c r="E22" s="2023">
        <v>206.4</v>
      </c>
      <c r="F22" s="1754"/>
      <c r="G22" s="1750"/>
      <c r="H22" s="1755"/>
      <c r="I22" s="2023">
        <v>73.8</v>
      </c>
      <c r="J22" s="1524"/>
      <c r="K22" s="1125"/>
      <c r="L22" s="1125"/>
      <c r="M22" s="1520"/>
      <c r="N22" s="1520"/>
      <c r="O22" s="1125"/>
      <c r="P22" s="1125"/>
      <c r="Q22" s="1520"/>
      <c r="S22" s="1057"/>
      <c r="T22" s="1056"/>
      <c r="U22" s="1056"/>
      <c r="V22" s="1056"/>
    </row>
    <row r="23" spans="1:22" s="1052" customFormat="1" ht="15">
      <c r="A23" s="1055">
        <v>9</v>
      </c>
      <c r="B23" s="1522"/>
      <c r="C23" s="1744"/>
      <c r="D23" s="1750"/>
      <c r="E23" s="2023">
        <v>198.4</v>
      </c>
      <c r="F23" s="1754"/>
      <c r="G23" s="1750"/>
      <c r="H23" s="1755"/>
      <c r="I23" s="2023">
        <v>63.4</v>
      </c>
      <c r="J23" s="1524"/>
      <c r="K23" s="1125"/>
      <c r="L23" s="1125"/>
      <c r="M23" s="1520"/>
      <c r="N23" s="1520"/>
      <c r="O23" s="1125"/>
      <c r="P23" s="1125"/>
      <c r="Q23" s="1520"/>
      <c r="S23" s="1057"/>
      <c r="T23" s="1056"/>
      <c r="U23" s="1056"/>
      <c r="V23" s="1056"/>
    </row>
    <row r="24" spans="1:22" s="1052" customFormat="1" ht="15">
      <c r="A24" s="1055">
        <v>10</v>
      </c>
      <c r="B24" s="1522"/>
      <c r="C24" s="1744"/>
      <c r="D24" s="1750"/>
      <c r="E24" s="2023">
        <v>176.8</v>
      </c>
      <c r="F24" s="1754"/>
      <c r="G24" s="1750"/>
      <c r="H24" s="1755"/>
      <c r="I24" s="2023">
        <v>71.400000000000006</v>
      </c>
      <c r="J24" s="1524"/>
      <c r="K24" s="1125"/>
      <c r="L24" s="1125"/>
      <c r="M24" s="1520"/>
      <c r="N24" s="1520"/>
      <c r="O24" s="1125"/>
      <c r="P24" s="1125"/>
      <c r="Q24" s="1520"/>
      <c r="S24" s="1057"/>
      <c r="T24" s="1056"/>
      <c r="U24" s="1056"/>
      <c r="V24" s="1056"/>
    </row>
    <row r="25" spans="1:22" s="1052" customFormat="1" ht="15">
      <c r="A25" s="1055">
        <v>11</v>
      </c>
      <c r="B25" s="1522"/>
      <c r="C25" s="1744"/>
      <c r="D25" s="1750"/>
      <c r="E25" s="2023">
        <v>215.6</v>
      </c>
      <c r="F25" s="1754"/>
      <c r="G25" s="1750"/>
      <c r="H25" s="1755"/>
      <c r="I25" s="2023">
        <v>74.400000000000006</v>
      </c>
      <c r="J25" s="1524"/>
      <c r="K25" s="1125"/>
      <c r="L25" s="1125"/>
      <c r="M25" s="1520"/>
      <c r="N25" s="1520"/>
      <c r="O25" s="1125"/>
      <c r="P25" s="1125"/>
      <c r="Q25" s="1520"/>
      <c r="S25" s="1057"/>
      <c r="T25" s="1056"/>
      <c r="U25" s="1056"/>
      <c r="V25" s="1056"/>
    </row>
    <row r="26" spans="1:22" s="1052" customFormat="1" ht="15">
      <c r="A26" s="1055">
        <v>12</v>
      </c>
      <c r="B26" s="1522"/>
      <c r="C26" s="1744"/>
      <c r="D26" s="1750"/>
      <c r="E26" s="2023">
        <v>114.8</v>
      </c>
      <c r="F26" s="1754"/>
      <c r="G26" s="1750"/>
      <c r="H26" s="1755"/>
      <c r="I26" s="2023">
        <v>67.599999999999994</v>
      </c>
      <c r="J26" s="1524"/>
      <c r="K26" s="1125"/>
      <c r="L26" s="1125"/>
      <c r="M26" s="1520"/>
      <c r="N26" s="1520"/>
      <c r="O26" s="1125"/>
      <c r="P26" s="1125"/>
      <c r="Q26" s="1520"/>
      <c r="S26" s="1057"/>
      <c r="T26" s="1056"/>
      <c r="U26" s="1056"/>
      <c r="V26" s="1056"/>
    </row>
    <row r="27" spans="1:22" s="1052" customFormat="1" ht="15">
      <c r="A27" s="1055">
        <v>13</v>
      </c>
      <c r="B27" s="1522"/>
      <c r="C27" s="1744"/>
      <c r="D27" s="1750"/>
      <c r="E27" s="2023">
        <v>207.6</v>
      </c>
      <c r="F27" s="1754"/>
      <c r="G27" s="1750"/>
      <c r="H27" s="1755"/>
      <c r="I27" s="2023">
        <v>59.6</v>
      </c>
      <c r="J27" s="1524"/>
      <c r="K27" s="1125"/>
      <c r="L27" s="1125"/>
      <c r="M27" s="1520"/>
      <c r="N27" s="1520"/>
      <c r="O27" s="1125"/>
      <c r="P27" s="1125"/>
      <c r="Q27" s="1520"/>
      <c r="S27" s="1057"/>
      <c r="T27" s="1056"/>
      <c r="U27" s="1056"/>
      <c r="V27" s="1056"/>
    </row>
    <row r="28" spans="1:22" s="1052" customFormat="1" ht="15">
      <c r="A28" s="1055">
        <v>14</v>
      </c>
      <c r="B28" s="1522"/>
      <c r="C28" s="1744"/>
      <c r="D28" s="1750"/>
      <c r="E28" s="2023">
        <v>191.20000000000002</v>
      </c>
      <c r="F28" s="1754"/>
      <c r="G28" s="1750"/>
      <c r="H28" s="1755"/>
      <c r="I28" s="2023">
        <v>55.6</v>
      </c>
      <c r="J28" s="1524"/>
      <c r="K28" s="1125"/>
      <c r="L28" s="1125"/>
      <c r="M28" s="1520"/>
      <c r="N28" s="1520"/>
      <c r="O28" s="1125"/>
      <c r="P28" s="1125"/>
      <c r="Q28" s="1520"/>
      <c r="S28" s="1057"/>
      <c r="T28" s="1056"/>
      <c r="U28" s="1056"/>
      <c r="V28" s="1056"/>
    </row>
    <row r="29" spans="1:22" s="1052" customFormat="1" ht="15">
      <c r="A29" s="1055">
        <v>15</v>
      </c>
      <c r="B29" s="1522"/>
      <c r="C29" s="1744"/>
      <c r="D29" s="1750"/>
      <c r="E29" s="2023">
        <v>171.6</v>
      </c>
      <c r="F29" s="1754"/>
      <c r="G29" s="1750"/>
      <c r="H29" s="1755"/>
      <c r="I29" s="2023">
        <v>55.800000000000004</v>
      </c>
      <c r="J29" s="1524"/>
      <c r="K29" s="1125"/>
      <c r="L29" s="1125"/>
      <c r="M29" s="1520"/>
      <c r="N29" s="1520"/>
      <c r="O29" s="1125"/>
      <c r="P29" s="1125"/>
      <c r="Q29" s="1520"/>
      <c r="S29" s="1057"/>
      <c r="T29" s="1056"/>
      <c r="U29" s="1056"/>
      <c r="V29" s="1056"/>
    </row>
    <row r="30" spans="1:22" s="1052" customFormat="1" ht="15">
      <c r="A30" s="1055">
        <v>16</v>
      </c>
      <c r="B30" s="1522"/>
      <c r="C30" s="1744"/>
      <c r="D30" s="1750"/>
      <c r="E30" s="2023">
        <v>190.8</v>
      </c>
      <c r="F30" s="1754"/>
      <c r="G30" s="1750"/>
      <c r="H30" s="1755"/>
      <c r="I30" s="2023">
        <v>61.4</v>
      </c>
      <c r="J30" s="1524"/>
      <c r="K30" s="1125"/>
      <c r="L30" s="1125"/>
      <c r="M30" s="1520"/>
      <c r="N30" s="1520"/>
      <c r="O30" s="1125"/>
      <c r="P30" s="1125"/>
      <c r="Q30" s="1520"/>
      <c r="S30" s="1057"/>
      <c r="T30" s="1056"/>
      <c r="U30" s="1056"/>
      <c r="V30" s="1056"/>
    </row>
    <row r="31" spans="1:22" s="1058" customFormat="1" ht="15">
      <c r="A31" s="1055">
        <v>17</v>
      </c>
      <c r="B31" s="1522"/>
      <c r="C31" s="1744"/>
      <c r="D31" s="1750"/>
      <c r="E31" s="2023">
        <v>132.80000000000001</v>
      </c>
      <c r="F31" s="1754"/>
      <c r="G31" s="1750"/>
      <c r="H31" s="1755"/>
      <c r="I31" s="2023">
        <v>75.600000000000009</v>
      </c>
      <c r="J31" s="1524"/>
      <c r="K31" s="1125"/>
      <c r="L31" s="1125"/>
      <c r="M31" s="1520"/>
      <c r="N31" s="1520"/>
      <c r="O31" s="1125"/>
      <c r="P31" s="1125"/>
      <c r="Q31" s="1520"/>
      <c r="S31" s="1057"/>
      <c r="T31" s="1056"/>
      <c r="U31" s="1056"/>
      <c r="V31" s="1056"/>
    </row>
    <row r="32" spans="1:22" s="1058" customFormat="1" ht="15">
      <c r="A32" s="1055">
        <v>18</v>
      </c>
      <c r="B32" s="1522"/>
      <c r="C32" s="1744"/>
      <c r="D32" s="1750"/>
      <c r="E32" s="2023">
        <v>137.6</v>
      </c>
      <c r="F32" s="1754"/>
      <c r="G32" s="1750"/>
      <c r="H32" s="1755"/>
      <c r="I32" s="2023">
        <v>71.600000000000009</v>
      </c>
      <c r="J32" s="1524"/>
      <c r="K32" s="1125"/>
      <c r="L32" s="1125"/>
      <c r="M32" s="1520"/>
      <c r="N32" s="1520"/>
      <c r="O32" s="1125"/>
      <c r="P32" s="1125"/>
      <c r="Q32" s="1520"/>
      <c r="S32" s="1057"/>
      <c r="T32" s="1056"/>
      <c r="U32" s="1056"/>
      <c r="V32" s="1056"/>
    </row>
    <row r="33" spans="1:22" s="1058" customFormat="1" ht="15">
      <c r="A33" s="1055">
        <v>19</v>
      </c>
      <c r="B33" s="1522"/>
      <c r="C33" s="1744"/>
      <c r="D33" s="1750"/>
      <c r="E33" s="2023">
        <v>142</v>
      </c>
      <c r="F33" s="1754"/>
      <c r="G33" s="1750"/>
      <c r="H33" s="1755"/>
      <c r="I33" s="2023">
        <v>74.600000000000009</v>
      </c>
      <c r="J33" s="1524"/>
      <c r="K33" s="1125"/>
      <c r="L33" s="1125"/>
      <c r="M33" s="1520"/>
      <c r="N33" s="1520"/>
      <c r="O33" s="1125"/>
      <c r="P33" s="1125"/>
      <c r="Q33" s="1520"/>
      <c r="S33" s="1057"/>
      <c r="T33" s="1056"/>
      <c r="U33" s="1056"/>
      <c r="V33" s="1056"/>
    </row>
    <row r="34" spans="1:22" s="1058" customFormat="1" ht="15">
      <c r="A34" s="1055">
        <v>20</v>
      </c>
      <c r="B34" s="1522"/>
      <c r="C34" s="1744"/>
      <c r="D34" s="1750"/>
      <c r="E34" s="2023">
        <v>138</v>
      </c>
      <c r="F34" s="1754"/>
      <c r="G34" s="1750"/>
      <c r="H34" s="1755"/>
      <c r="I34" s="2023">
        <v>65.400000000000006</v>
      </c>
      <c r="J34" s="1524"/>
      <c r="K34" s="1125"/>
      <c r="L34" s="1125"/>
      <c r="M34" s="1520"/>
      <c r="N34" s="1520"/>
      <c r="O34" s="1125"/>
      <c r="P34" s="1125"/>
      <c r="Q34" s="1520"/>
      <c r="S34" s="1057"/>
      <c r="T34" s="1056"/>
      <c r="U34" s="1056"/>
      <c r="V34" s="1056"/>
    </row>
    <row r="35" spans="1:22" s="1058" customFormat="1" ht="15">
      <c r="A35" s="1055">
        <v>21</v>
      </c>
      <c r="B35" s="1522"/>
      <c r="C35" s="1744"/>
      <c r="D35" s="1750"/>
      <c r="E35" s="2023">
        <v>132.80000000000001</v>
      </c>
      <c r="F35" s="1754"/>
      <c r="G35" s="1750"/>
      <c r="H35" s="1755"/>
      <c r="I35" s="2023">
        <v>64</v>
      </c>
      <c r="J35" s="1524"/>
      <c r="K35" s="1125"/>
      <c r="L35" s="1125"/>
      <c r="M35" s="1520"/>
      <c r="N35" s="1520"/>
      <c r="O35" s="1125"/>
      <c r="P35" s="1125"/>
      <c r="Q35" s="1520"/>
      <c r="S35" s="1057"/>
      <c r="T35" s="1056"/>
      <c r="U35" s="1056"/>
      <c r="V35" s="1056"/>
    </row>
    <row r="36" spans="1:22" s="1058" customFormat="1" ht="15">
      <c r="A36" s="1055">
        <v>22</v>
      </c>
      <c r="B36" s="1522"/>
      <c r="C36" s="1744"/>
      <c r="D36" s="1750"/>
      <c r="E36" s="2023">
        <v>144</v>
      </c>
      <c r="F36" s="1754"/>
      <c r="G36" s="1750"/>
      <c r="H36" s="1755"/>
      <c r="I36" s="2023">
        <v>62.4</v>
      </c>
      <c r="J36" s="1524"/>
      <c r="K36" s="1125"/>
      <c r="L36" s="1125"/>
      <c r="M36" s="1520"/>
      <c r="N36" s="1520"/>
      <c r="O36" s="1125"/>
      <c r="P36" s="1125"/>
      <c r="Q36" s="1520"/>
      <c r="S36" s="1057"/>
      <c r="T36" s="1056"/>
      <c r="U36" s="1056"/>
      <c r="V36" s="1056"/>
    </row>
    <row r="37" spans="1:22" s="1058" customFormat="1" ht="15.75" thickBot="1">
      <c r="A37" s="1055">
        <v>23</v>
      </c>
      <c r="B37" s="1522"/>
      <c r="C37" s="1744"/>
      <c r="D37" s="1744"/>
      <c r="E37" s="2025">
        <v>117.60000000000001</v>
      </c>
      <c r="F37" s="1754"/>
      <c r="G37" s="1755"/>
      <c r="H37" s="1755"/>
      <c r="I37" s="2025">
        <v>45.800000000000004</v>
      </c>
      <c r="J37" s="1524"/>
      <c r="K37" s="1125"/>
      <c r="L37" s="1125"/>
      <c r="M37" s="1520"/>
      <c r="N37" s="1520"/>
      <c r="O37" s="1125"/>
      <c r="P37" s="1125"/>
      <c r="Q37" s="1520"/>
      <c r="S37" s="1057"/>
      <c r="T37" s="1056"/>
      <c r="U37" s="1056"/>
      <c r="V37" s="1056"/>
    </row>
    <row r="38" spans="1:22" s="1058" customFormat="1" ht="15">
      <c r="A38" s="1055" t="s">
        <v>19</v>
      </c>
      <c r="B38" s="1492"/>
      <c r="C38" s="1746"/>
      <c r="D38" s="1747"/>
      <c r="E38" s="1748">
        <f>SUM(E14:E37)</f>
        <v>3416.7999999999997</v>
      </c>
      <c r="F38" s="1749"/>
      <c r="G38" s="1749"/>
      <c r="H38" s="1749"/>
      <c r="I38" s="1748">
        <f>SUM(I14:I37)</f>
        <v>1376.4</v>
      </c>
      <c r="J38" s="1743"/>
      <c r="K38" s="1500"/>
      <c r="L38" s="1500"/>
      <c r="M38" s="1495">
        <f>SUM(M14:M37)</f>
        <v>0</v>
      </c>
      <c r="N38" s="1492"/>
      <c r="O38" s="1493"/>
      <c r="P38" s="1492"/>
      <c r="Q38" s="1498">
        <f>SUM(Q14:Q37)</f>
        <v>0</v>
      </c>
      <c r="S38" s="1496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2"/>
  <sheetViews>
    <sheetView zoomScale="85" zoomScaleNormal="85" zoomScaleSheetLayoutView="100" workbookViewId="0">
      <selection activeCell="Y61" sqref="Y61"/>
    </sheetView>
  </sheetViews>
  <sheetFormatPr defaultColWidth="9.140625" defaultRowHeight="12.75"/>
  <cols>
    <col min="1" max="3" width="11.28515625" style="1060" customWidth="1"/>
    <col min="4" max="4" width="11.28515625" style="1060" hidden="1" customWidth="1"/>
    <col min="5" max="7" width="11.28515625" style="1060" customWidth="1"/>
    <col min="8" max="8" width="11.28515625" style="1060" hidden="1" customWidth="1"/>
    <col min="9" max="11" width="11.28515625" style="1060" customWidth="1"/>
    <col min="12" max="12" width="11.28515625" style="1060" hidden="1" customWidth="1"/>
    <col min="13" max="15" width="11.28515625" style="1060" customWidth="1"/>
    <col min="16" max="16" width="11.28515625" style="1060" hidden="1" customWidth="1"/>
    <col min="17" max="17" width="11.28515625" style="1060" customWidth="1"/>
    <col min="18" max="16384" width="9.140625" style="1060"/>
  </cols>
  <sheetData>
    <row r="1" spans="1:22" s="1048" customFormat="1" ht="18.75" customHeight="1">
      <c r="B1" s="1483"/>
      <c r="C1" s="1519" t="s">
        <v>505</v>
      </c>
      <c r="D1" s="1049"/>
      <c r="E1" s="1049"/>
      <c r="J1" s="799"/>
      <c r="K1" s="3055" t="s">
        <v>591</v>
      </c>
      <c r="L1" s="3055"/>
      <c r="M1" s="3055"/>
      <c r="N1" s="3055"/>
      <c r="O1" s="3055"/>
      <c r="P1" s="3055"/>
      <c r="Q1" s="3055"/>
    </row>
    <row r="2" spans="1:22" s="1048" customFormat="1" ht="10.5" customHeight="1">
      <c r="A2" s="1484"/>
      <c r="B2" s="3056" t="s">
        <v>1</v>
      </c>
      <c r="C2" s="3056"/>
      <c r="D2" s="3056"/>
      <c r="E2" s="3056"/>
      <c r="N2" s="3057" t="s">
        <v>2</v>
      </c>
      <c r="O2" s="3058"/>
      <c r="P2" s="3058"/>
      <c r="Q2" s="3058"/>
    </row>
    <row r="3" spans="1:22" s="1048" customFormat="1" ht="13.5" customHeight="1">
      <c r="N3" s="1049"/>
      <c r="O3" s="1049"/>
      <c r="P3" s="1049"/>
      <c r="Q3" s="1049"/>
    </row>
    <row r="4" spans="1:22" s="1048" customFormat="1" ht="15" customHeight="1">
      <c r="B4" s="1485"/>
      <c r="C4" s="1519" t="s">
        <v>504</v>
      </c>
      <c r="D4" s="1485"/>
      <c r="E4" s="1485"/>
      <c r="I4" s="3059" t="s">
        <v>5</v>
      </c>
      <c r="J4" s="3060"/>
      <c r="K4" s="3060"/>
      <c r="L4" s="1514"/>
      <c r="O4" s="1050"/>
    </row>
    <row r="5" spans="1:22" s="1048" customFormat="1" ht="9.75" customHeight="1">
      <c r="A5" s="1484"/>
      <c r="B5" s="3061" t="s">
        <v>7</v>
      </c>
      <c r="C5" s="3061"/>
      <c r="D5" s="3061"/>
      <c r="E5" s="3061"/>
    </row>
    <row r="6" spans="1:22" s="1048" customFormat="1" ht="12" customHeight="1">
      <c r="E6" s="3054" t="s">
        <v>8</v>
      </c>
      <c r="F6" s="3054"/>
      <c r="G6" s="3054"/>
      <c r="H6" s="3054"/>
      <c r="I6" s="3054"/>
      <c r="J6" s="3054"/>
      <c r="K6" s="3054"/>
      <c r="L6" s="3054"/>
      <c r="M6" s="3054"/>
      <c r="N6" s="3054"/>
    </row>
    <row r="7" spans="1:22" s="1048" customFormat="1" ht="15.75">
      <c r="A7" s="1048" t="s">
        <v>675</v>
      </c>
      <c r="E7" s="2748" t="s">
        <v>676</v>
      </c>
      <c r="F7" s="2748"/>
      <c r="G7" s="2748"/>
      <c r="H7" s="2748"/>
      <c r="I7" s="2748"/>
      <c r="J7" s="2748"/>
      <c r="K7" s="2748"/>
      <c r="L7" s="2748"/>
      <c r="M7" s="2748"/>
      <c r="N7" s="2748"/>
    </row>
    <row r="8" spans="1:22" s="1048" customFormat="1" ht="9" customHeight="1"/>
    <row r="9" spans="1:22" s="1048" customFormat="1">
      <c r="A9" s="3047" t="s">
        <v>9</v>
      </c>
      <c r="B9" s="3045" t="s">
        <v>10</v>
      </c>
      <c r="C9" s="3046"/>
      <c r="D9" s="3046"/>
      <c r="E9" s="3046"/>
      <c r="F9" s="3046"/>
      <c r="G9" s="3046"/>
      <c r="H9" s="3046"/>
      <c r="I9" s="3050"/>
      <c r="J9" s="3045" t="s">
        <v>11</v>
      </c>
      <c r="K9" s="3046"/>
      <c r="L9" s="3046"/>
      <c r="M9" s="3046"/>
      <c r="N9" s="3046"/>
      <c r="O9" s="3046"/>
      <c r="P9" s="3046"/>
      <c r="Q9" s="3050"/>
    </row>
    <row r="10" spans="1:22" s="1048" customFormat="1">
      <c r="A10" s="3048"/>
      <c r="B10" s="3051" t="s">
        <v>513</v>
      </c>
      <c r="C10" s="3052"/>
      <c r="D10" s="3052"/>
      <c r="E10" s="3053"/>
      <c r="F10" s="3051" t="s">
        <v>514</v>
      </c>
      <c r="G10" s="3052"/>
      <c r="H10" s="3052"/>
      <c r="I10" s="3053"/>
      <c r="J10" s="3051" t="s">
        <v>513</v>
      </c>
      <c r="K10" s="3052"/>
      <c r="L10" s="3052"/>
      <c r="M10" s="3053"/>
      <c r="N10" s="3051" t="s">
        <v>514</v>
      </c>
      <c r="O10" s="3052"/>
      <c r="P10" s="3052"/>
      <c r="Q10" s="3053"/>
    </row>
    <row r="11" spans="1:22" s="1048" customFormat="1">
      <c r="A11" s="3048"/>
      <c r="B11" s="3045" t="s">
        <v>14</v>
      </c>
      <c r="C11" s="3046"/>
      <c r="E11" s="1516"/>
      <c r="F11" s="3045" t="s">
        <v>15</v>
      </c>
      <c r="G11" s="3046"/>
      <c r="H11" s="1515"/>
      <c r="I11" s="1516"/>
      <c r="J11" s="3045" t="s">
        <v>15</v>
      </c>
      <c r="K11" s="3046"/>
      <c r="L11" s="1515"/>
      <c r="M11" s="1516"/>
      <c r="N11" s="3045" t="s">
        <v>15</v>
      </c>
      <c r="O11" s="3046"/>
      <c r="P11" s="1515"/>
      <c r="Q11" s="1516"/>
    </row>
    <row r="12" spans="1:22" s="1052" customFormat="1" ht="35.25" customHeight="1">
      <c r="A12" s="3049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2"/>
      <c r="C14" s="1521"/>
      <c r="D14" s="1750"/>
      <c r="E14" s="1958">
        <v>50.9</v>
      </c>
      <c r="F14" s="1751"/>
      <c r="G14" s="1750"/>
      <c r="H14" s="1750"/>
      <c r="I14" s="1958">
        <v>42.800000000000004</v>
      </c>
      <c r="J14" s="1752"/>
      <c r="K14" s="1125"/>
      <c r="L14" s="1125"/>
      <c r="M14" s="1125">
        <v>82.9</v>
      </c>
      <c r="N14" s="1520"/>
      <c r="O14" s="1125"/>
      <c r="P14" s="1125"/>
      <c r="Q14" s="1125">
        <v>44.5</v>
      </c>
      <c r="S14" s="1491"/>
      <c r="T14" s="1056"/>
      <c r="U14" s="1056"/>
      <c r="V14" s="1056"/>
    </row>
    <row r="15" spans="1:22" s="1052" customFormat="1" ht="15">
      <c r="A15" s="1055">
        <v>1</v>
      </c>
      <c r="B15" s="1522"/>
      <c r="C15" s="1744"/>
      <c r="D15" s="1750"/>
      <c r="E15" s="2023">
        <v>50.2</v>
      </c>
      <c r="F15" s="1745"/>
      <c r="G15" s="1750"/>
      <c r="H15" s="1744"/>
      <c r="I15" s="2023">
        <v>42.800000000000004</v>
      </c>
      <c r="J15" s="1753"/>
      <c r="K15" s="1125"/>
      <c r="L15" s="1125"/>
      <c r="M15" s="1520">
        <v>81.3</v>
      </c>
      <c r="N15" s="1520"/>
      <c r="O15" s="1125"/>
      <c r="P15" s="1125"/>
      <c r="Q15" s="1783">
        <v>43.2</v>
      </c>
      <c r="S15" s="1057"/>
      <c r="T15" s="1056"/>
      <c r="U15" s="1056"/>
      <c r="V15" s="1056"/>
    </row>
    <row r="16" spans="1:22" s="1052" customFormat="1" ht="15">
      <c r="A16" s="1055">
        <v>2</v>
      </c>
      <c r="B16" s="1522"/>
      <c r="C16" s="1744"/>
      <c r="D16" s="1750"/>
      <c r="E16" s="2023">
        <v>47.1</v>
      </c>
      <c r="F16" s="1745"/>
      <c r="G16" s="1750"/>
      <c r="H16" s="1744"/>
      <c r="I16" s="2023">
        <v>41.7</v>
      </c>
      <c r="J16" s="1753"/>
      <c r="K16" s="1125"/>
      <c r="L16" s="1125"/>
      <c r="M16" s="1520">
        <v>77.2</v>
      </c>
      <c r="N16" s="1520"/>
      <c r="O16" s="1125"/>
      <c r="P16" s="1125"/>
      <c r="Q16" s="1783">
        <v>41.1</v>
      </c>
      <c r="S16" s="1057"/>
      <c r="T16" s="1056"/>
      <c r="U16" s="1056"/>
      <c r="V16" s="1056"/>
    </row>
    <row r="17" spans="1:22" s="1052" customFormat="1" ht="15">
      <c r="A17" s="1055">
        <v>3</v>
      </c>
      <c r="B17" s="1522"/>
      <c r="C17" s="1744"/>
      <c r="D17" s="1750"/>
      <c r="E17" s="2023">
        <v>41.1</v>
      </c>
      <c r="F17" s="1745"/>
      <c r="G17" s="1750"/>
      <c r="H17" s="1744"/>
      <c r="I17" s="2023">
        <v>39.300000000000004</v>
      </c>
      <c r="J17" s="1753"/>
      <c r="K17" s="1125"/>
      <c r="L17" s="1125"/>
      <c r="M17" s="1520">
        <v>70.3</v>
      </c>
      <c r="N17" s="1520"/>
      <c r="O17" s="1125"/>
      <c r="P17" s="1125"/>
      <c r="Q17" s="1783">
        <v>39</v>
      </c>
      <c r="S17" s="1057"/>
      <c r="T17" s="1056"/>
      <c r="U17" s="1056"/>
      <c r="V17" s="1056"/>
    </row>
    <row r="18" spans="1:22" s="1052" customFormat="1" ht="15">
      <c r="A18" s="1055">
        <v>4</v>
      </c>
      <c r="B18" s="1522"/>
      <c r="C18" s="1744"/>
      <c r="D18" s="1750"/>
      <c r="E18" s="2023">
        <v>43.2</v>
      </c>
      <c r="F18" s="1745"/>
      <c r="G18" s="1750"/>
      <c r="H18" s="1744"/>
      <c r="I18" s="2023">
        <v>43.2</v>
      </c>
      <c r="J18" s="1753"/>
      <c r="K18" s="1125"/>
      <c r="L18" s="1125"/>
      <c r="M18" s="1520">
        <v>73.2</v>
      </c>
      <c r="N18" s="1520"/>
      <c r="O18" s="1125"/>
      <c r="P18" s="1125"/>
      <c r="Q18" s="1783">
        <v>42.800000000000004</v>
      </c>
      <c r="S18" s="1057"/>
      <c r="T18" s="1056"/>
      <c r="U18" s="1056"/>
      <c r="V18" s="1056"/>
    </row>
    <row r="19" spans="1:22" s="1052" customFormat="1" ht="15">
      <c r="A19" s="1055">
        <v>5</v>
      </c>
      <c r="B19" s="1522"/>
      <c r="C19" s="1744"/>
      <c r="D19" s="1750"/>
      <c r="E19" s="2023">
        <v>52.5</v>
      </c>
      <c r="F19" s="1745"/>
      <c r="G19" s="1750"/>
      <c r="H19" s="1744"/>
      <c r="I19" s="2023">
        <v>52.4</v>
      </c>
      <c r="J19" s="1753"/>
      <c r="K19" s="1125"/>
      <c r="L19" s="1125"/>
      <c r="M19" s="1520">
        <v>74.8</v>
      </c>
      <c r="N19" s="1520"/>
      <c r="O19" s="1125"/>
      <c r="P19" s="1125"/>
      <c r="Q19" s="1783">
        <v>44.2</v>
      </c>
      <c r="S19" s="1057"/>
      <c r="T19" s="1056"/>
      <c r="U19" s="1056"/>
      <c r="V19" s="1056"/>
    </row>
    <row r="20" spans="1:22" s="1052" customFormat="1" ht="15">
      <c r="A20" s="1055">
        <v>6</v>
      </c>
      <c r="B20" s="1522"/>
      <c r="C20" s="1744"/>
      <c r="D20" s="1750"/>
      <c r="E20" s="2023">
        <v>67.900000000000006</v>
      </c>
      <c r="F20" s="1745"/>
      <c r="G20" s="1750"/>
      <c r="H20" s="1744"/>
      <c r="I20" s="2023">
        <v>57.4</v>
      </c>
      <c r="J20" s="1753"/>
      <c r="K20" s="1125"/>
      <c r="L20" s="1125"/>
      <c r="M20" s="1520">
        <v>78.3</v>
      </c>
      <c r="N20" s="1520"/>
      <c r="O20" s="1125"/>
      <c r="P20" s="1125"/>
      <c r="Q20" s="1783">
        <v>46.4</v>
      </c>
      <c r="S20" s="1057"/>
      <c r="T20" s="1056"/>
      <c r="U20" s="1056"/>
      <c r="V20" s="1056"/>
    </row>
    <row r="21" spans="1:22" s="1052" customFormat="1" ht="15">
      <c r="A21" s="1055">
        <v>7</v>
      </c>
      <c r="B21" s="1522"/>
      <c r="C21" s="1744"/>
      <c r="D21" s="1750"/>
      <c r="E21" s="2023">
        <v>74.7</v>
      </c>
      <c r="F21" s="1745"/>
      <c r="G21" s="1750"/>
      <c r="H21" s="1744"/>
      <c r="I21" s="2023">
        <v>64.8</v>
      </c>
      <c r="J21" s="1753"/>
      <c r="K21" s="1125"/>
      <c r="L21" s="1125"/>
      <c r="M21" s="1520">
        <v>72.5</v>
      </c>
      <c r="N21" s="1520"/>
      <c r="O21" s="1125"/>
      <c r="P21" s="1125"/>
      <c r="Q21" s="1783">
        <v>40.300000000000004</v>
      </c>
      <c r="S21" s="1057"/>
      <c r="T21" s="1056"/>
      <c r="U21" s="1056"/>
      <c r="V21" s="1056"/>
    </row>
    <row r="22" spans="1:22" s="1052" customFormat="1" ht="15">
      <c r="A22" s="1055">
        <v>8</v>
      </c>
      <c r="B22" s="1522"/>
      <c r="C22" s="1744"/>
      <c r="D22" s="1750"/>
      <c r="E22" s="2023">
        <v>81.8</v>
      </c>
      <c r="F22" s="1745"/>
      <c r="G22" s="1750"/>
      <c r="H22" s="1744"/>
      <c r="I22" s="2023">
        <v>74</v>
      </c>
      <c r="J22" s="1753"/>
      <c r="K22" s="1125"/>
      <c r="L22" s="1125"/>
      <c r="M22" s="1520">
        <v>65.7</v>
      </c>
      <c r="N22" s="1520"/>
      <c r="O22" s="1125"/>
      <c r="P22" s="1125"/>
      <c r="Q22" s="1783">
        <v>42.1</v>
      </c>
      <c r="S22" s="1057"/>
      <c r="T22" s="1056"/>
      <c r="U22" s="1056"/>
      <c r="V22" s="1056"/>
    </row>
    <row r="23" spans="1:22" s="1052" customFormat="1" ht="15">
      <c r="A23" s="1055">
        <v>9</v>
      </c>
      <c r="B23" s="1522"/>
      <c r="C23" s="1744"/>
      <c r="D23" s="1750"/>
      <c r="E23" s="2023">
        <v>81.100000000000009</v>
      </c>
      <c r="F23" s="1745"/>
      <c r="G23" s="1750"/>
      <c r="H23" s="1744"/>
      <c r="I23" s="2023">
        <v>65.5</v>
      </c>
      <c r="J23" s="1753"/>
      <c r="K23" s="1125"/>
      <c r="L23" s="1125"/>
      <c r="M23" s="1520">
        <v>70.2</v>
      </c>
      <c r="N23" s="1520"/>
      <c r="O23" s="1125"/>
      <c r="P23" s="1125"/>
      <c r="Q23" s="1783">
        <v>40.9</v>
      </c>
      <c r="S23" s="1057"/>
      <c r="T23" s="1056"/>
      <c r="U23" s="1056"/>
      <c r="V23" s="1056"/>
    </row>
    <row r="24" spans="1:22" s="1052" customFormat="1" ht="15">
      <c r="A24" s="1055">
        <v>10</v>
      </c>
      <c r="B24" s="1522"/>
      <c r="C24" s="1744"/>
      <c r="D24" s="1750"/>
      <c r="E24" s="2023">
        <v>80</v>
      </c>
      <c r="F24" s="1745"/>
      <c r="G24" s="1750"/>
      <c r="H24" s="1744"/>
      <c r="I24" s="2023">
        <v>66.7</v>
      </c>
      <c r="J24" s="1753"/>
      <c r="K24" s="1125"/>
      <c r="L24" s="1125"/>
      <c r="M24" s="1520">
        <v>80</v>
      </c>
      <c r="N24" s="1520"/>
      <c r="O24" s="1125"/>
      <c r="P24" s="1125"/>
      <c r="Q24" s="1783">
        <v>50.4</v>
      </c>
      <c r="S24" s="1057"/>
      <c r="T24" s="1056"/>
      <c r="U24" s="1056"/>
      <c r="V24" s="1056"/>
    </row>
    <row r="25" spans="1:22" s="1052" customFormat="1" ht="15">
      <c r="A25" s="1055">
        <v>11</v>
      </c>
      <c r="B25" s="1522"/>
      <c r="C25" s="1744"/>
      <c r="D25" s="1750"/>
      <c r="E25" s="2023">
        <v>75.900000000000006</v>
      </c>
      <c r="F25" s="1745"/>
      <c r="G25" s="1750"/>
      <c r="H25" s="1744"/>
      <c r="I25" s="2023">
        <v>67.2</v>
      </c>
      <c r="J25" s="1753"/>
      <c r="K25" s="1125"/>
      <c r="L25" s="1125"/>
      <c r="M25" s="1520">
        <v>80.2</v>
      </c>
      <c r="N25" s="1520"/>
      <c r="O25" s="1125"/>
      <c r="P25" s="1125"/>
      <c r="Q25" s="1783">
        <v>52.1</v>
      </c>
      <c r="S25" s="1057"/>
      <c r="T25" s="1056"/>
      <c r="U25" s="1056"/>
      <c r="V25" s="1056"/>
    </row>
    <row r="26" spans="1:22" s="1052" customFormat="1" ht="15">
      <c r="A26" s="1055">
        <v>12</v>
      </c>
      <c r="B26" s="1522"/>
      <c r="C26" s="1744"/>
      <c r="D26" s="1750"/>
      <c r="E26" s="2023">
        <v>83.4</v>
      </c>
      <c r="F26" s="1745"/>
      <c r="G26" s="1750"/>
      <c r="H26" s="1744"/>
      <c r="I26" s="2023">
        <v>61.800000000000004</v>
      </c>
      <c r="J26" s="1753"/>
      <c r="K26" s="1125"/>
      <c r="L26" s="1125"/>
      <c r="M26" s="1520">
        <v>92.7</v>
      </c>
      <c r="N26" s="1520"/>
      <c r="O26" s="1125"/>
      <c r="P26" s="1125"/>
      <c r="Q26" s="1783">
        <v>54.300000000000004</v>
      </c>
      <c r="S26" s="1057"/>
      <c r="T26" s="1056"/>
      <c r="U26" s="1056"/>
      <c r="V26" s="1056"/>
    </row>
    <row r="27" spans="1:22" s="1052" customFormat="1" ht="15">
      <c r="A27" s="1055">
        <v>13</v>
      </c>
      <c r="B27" s="1522"/>
      <c r="C27" s="1744"/>
      <c r="D27" s="1750"/>
      <c r="E27" s="2023">
        <v>83.5</v>
      </c>
      <c r="F27" s="1745"/>
      <c r="G27" s="1750"/>
      <c r="H27" s="1744"/>
      <c r="I27" s="2023">
        <v>62.2</v>
      </c>
      <c r="J27" s="1753"/>
      <c r="K27" s="1125"/>
      <c r="L27" s="1125"/>
      <c r="M27" s="1520">
        <v>80.900000000000006</v>
      </c>
      <c r="N27" s="1520"/>
      <c r="O27" s="1125"/>
      <c r="P27" s="1125"/>
      <c r="Q27" s="1783">
        <v>50.2</v>
      </c>
      <c r="S27" s="1057"/>
      <c r="T27" s="1056"/>
      <c r="U27" s="1056"/>
      <c r="V27" s="1056"/>
    </row>
    <row r="28" spans="1:22" s="1052" customFormat="1" ht="15">
      <c r="A28" s="1055">
        <v>14</v>
      </c>
      <c r="B28" s="1522"/>
      <c r="C28" s="1744"/>
      <c r="D28" s="1750"/>
      <c r="E28" s="2023">
        <v>72.7</v>
      </c>
      <c r="F28" s="1745"/>
      <c r="G28" s="1750"/>
      <c r="H28" s="1744"/>
      <c r="I28" s="2023">
        <v>60.7</v>
      </c>
      <c r="J28" s="1753"/>
      <c r="K28" s="1125"/>
      <c r="L28" s="1125"/>
      <c r="M28" s="1520">
        <v>78</v>
      </c>
      <c r="N28" s="1520"/>
      <c r="O28" s="1125"/>
      <c r="P28" s="1125"/>
      <c r="Q28" s="1783">
        <v>46.9</v>
      </c>
      <c r="S28" s="1057"/>
      <c r="T28" s="1056"/>
      <c r="U28" s="1056"/>
      <c r="V28" s="1056"/>
    </row>
    <row r="29" spans="1:22" s="1052" customFormat="1" ht="15">
      <c r="A29" s="1055">
        <v>15</v>
      </c>
      <c r="B29" s="1522"/>
      <c r="C29" s="1744"/>
      <c r="D29" s="1750"/>
      <c r="E29" s="2023">
        <v>71.8</v>
      </c>
      <c r="F29" s="1745"/>
      <c r="G29" s="1750"/>
      <c r="H29" s="1744"/>
      <c r="I29" s="2023">
        <v>62.7</v>
      </c>
      <c r="J29" s="1753"/>
      <c r="K29" s="1125"/>
      <c r="L29" s="1125"/>
      <c r="M29" s="1520">
        <v>82.2</v>
      </c>
      <c r="N29" s="1520"/>
      <c r="O29" s="1125"/>
      <c r="P29" s="1125"/>
      <c r="Q29" s="1783">
        <v>51.7</v>
      </c>
      <c r="S29" s="1057"/>
      <c r="T29" s="1056"/>
      <c r="U29" s="1056"/>
      <c r="V29" s="1056"/>
    </row>
    <row r="30" spans="1:22" s="1052" customFormat="1" ht="15">
      <c r="A30" s="1055">
        <v>16</v>
      </c>
      <c r="B30" s="1522"/>
      <c r="C30" s="1744"/>
      <c r="D30" s="1750"/>
      <c r="E30" s="2023">
        <v>79.2</v>
      </c>
      <c r="F30" s="1745"/>
      <c r="G30" s="1750"/>
      <c r="H30" s="1744"/>
      <c r="I30" s="2023">
        <v>66.599999999999994</v>
      </c>
      <c r="J30" s="1753"/>
      <c r="K30" s="1125"/>
      <c r="L30" s="1125"/>
      <c r="M30" s="1520">
        <v>80.7</v>
      </c>
      <c r="N30" s="1520"/>
      <c r="O30" s="1125"/>
      <c r="P30" s="1125"/>
      <c r="Q30" s="1783">
        <v>49.9</v>
      </c>
      <c r="S30" s="1057"/>
      <c r="T30" s="1056"/>
      <c r="U30" s="1056"/>
      <c r="V30" s="1056"/>
    </row>
    <row r="31" spans="1:22" s="1058" customFormat="1" ht="15">
      <c r="A31" s="1055">
        <v>17</v>
      </c>
      <c r="B31" s="1522"/>
      <c r="C31" s="1744"/>
      <c r="D31" s="1750"/>
      <c r="E31" s="2023">
        <v>76.2</v>
      </c>
      <c r="F31" s="1745"/>
      <c r="G31" s="1750"/>
      <c r="H31" s="1744"/>
      <c r="I31" s="2023">
        <v>67.8</v>
      </c>
      <c r="J31" s="1753"/>
      <c r="K31" s="1125"/>
      <c r="L31" s="1125"/>
      <c r="M31" s="1520">
        <v>78.900000000000006</v>
      </c>
      <c r="N31" s="1520"/>
      <c r="O31" s="1125"/>
      <c r="P31" s="1125"/>
      <c r="Q31" s="1783">
        <v>46.6</v>
      </c>
      <c r="S31" s="1057"/>
      <c r="T31" s="1056"/>
      <c r="U31" s="1056"/>
      <c r="V31" s="1056"/>
    </row>
    <row r="32" spans="1:22" s="1058" customFormat="1" ht="15">
      <c r="A32" s="1055">
        <v>18</v>
      </c>
      <c r="B32" s="1522"/>
      <c r="C32" s="1744"/>
      <c r="D32" s="1750"/>
      <c r="E32" s="2023">
        <v>83.4</v>
      </c>
      <c r="F32" s="1745"/>
      <c r="G32" s="1750"/>
      <c r="H32" s="1744"/>
      <c r="I32" s="2023">
        <v>66.7</v>
      </c>
      <c r="J32" s="1753"/>
      <c r="K32" s="1125"/>
      <c r="L32" s="1125"/>
      <c r="M32" s="1520">
        <v>76.8</v>
      </c>
      <c r="N32" s="1520"/>
      <c r="O32" s="1125"/>
      <c r="P32" s="1125"/>
      <c r="Q32" s="1783">
        <v>44.800000000000004</v>
      </c>
      <c r="S32" s="1057"/>
      <c r="T32" s="1056"/>
      <c r="U32" s="1056"/>
      <c r="V32" s="1056"/>
    </row>
    <row r="33" spans="1:22" s="1058" customFormat="1" ht="15">
      <c r="A33" s="1055">
        <v>19</v>
      </c>
      <c r="B33" s="1522"/>
      <c r="C33" s="1744"/>
      <c r="D33" s="1750"/>
      <c r="E33" s="2023">
        <v>76.5</v>
      </c>
      <c r="F33" s="1745"/>
      <c r="G33" s="1750"/>
      <c r="H33" s="1744"/>
      <c r="I33" s="2023">
        <v>61</v>
      </c>
      <c r="J33" s="1753"/>
      <c r="K33" s="1125"/>
      <c r="L33" s="1125"/>
      <c r="M33" s="1520">
        <v>81</v>
      </c>
      <c r="N33" s="1520"/>
      <c r="O33" s="1125"/>
      <c r="P33" s="1125"/>
      <c r="Q33" s="1783">
        <v>47.9</v>
      </c>
      <c r="S33" s="1057"/>
      <c r="T33" s="1056"/>
      <c r="U33" s="1056"/>
      <c r="V33" s="1056"/>
    </row>
    <row r="34" spans="1:22" s="1058" customFormat="1" ht="15">
      <c r="A34" s="1055">
        <v>20</v>
      </c>
      <c r="B34" s="1522"/>
      <c r="C34" s="1744"/>
      <c r="D34" s="1750"/>
      <c r="E34" s="2023">
        <v>73</v>
      </c>
      <c r="F34" s="1745"/>
      <c r="G34" s="1750"/>
      <c r="H34" s="1744"/>
      <c r="I34" s="2023">
        <v>57.5</v>
      </c>
      <c r="J34" s="1753"/>
      <c r="K34" s="1125"/>
      <c r="L34" s="1125"/>
      <c r="M34" s="1520">
        <v>82.5</v>
      </c>
      <c r="N34" s="1520"/>
      <c r="O34" s="1125"/>
      <c r="P34" s="1125"/>
      <c r="Q34" s="1783">
        <v>49.2</v>
      </c>
      <c r="S34" s="1057"/>
      <c r="T34" s="1056"/>
      <c r="U34" s="1056"/>
      <c r="V34" s="1056"/>
    </row>
    <row r="35" spans="1:22" s="1058" customFormat="1" ht="15">
      <c r="A35" s="1055">
        <v>21</v>
      </c>
      <c r="B35" s="1522"/>
      <c r="C35" s="1744"/>
      <c r="D35" s="1750"/>
      <c r="E35" s="2023">
        <v>72.600000000000009</v>
      </c>
      <c r="F35" s="1745"/>
      <c r="G35" s="1750"/>
      <c r="H35" s="1744"/>
      <c r="I35" s="2023">
        <v>59</v>
      </c>
      <c r="J35" s="1753"/>
      <c r="K35" s="1125"/>
      <c r="L35" s="1125"/>
      <c r="M35" s="1520">
        <v>83.100000000000009</v>
      </c>
      <c r="N35" s="1520"/>
      <c r="O35" s="1125"/>
      <c r="P35" s="1125"/>
      <c r="Q35" s="1783">
        <v>49</v>
      </c>
      <c r="S35" s="1057"/>
      <c r="T35" s="1056"/>
      <c r="U35" s="1056"/>
      <c r="V35" s="1056"/>
    </row>
    <row r="36" spans="1:22" s="1058" customFormat="1" ht="15">
      <c r="A36" s="1055">
        <v>22</v>
      </c>
      <c r="B36" s="1522"/>
      <c r="C36" s="1744"/>
      <c r="D36" s="1750"/>
      <c r="E36" s="2023">
        <v>63.800000000000004</v>
      </c>
      <c r="F36" s="1745"/>
      <c r="G36" s="1750"/>
      <c r="H36" s="1744"/>
      <c r="I36" s="2023">
        <v>58.2</v>
      </c>
      <c r="J36" s="1753"/>
      <c r="K36" s="1125"/>
      <c r="L36" s="1125"/>
      <c r="M36" s="1520">
        <v>89.9</v>
      </c>
      <c r="N36" s="1520"/>
      <c r="O36" s="1125"/>
      <c r="P36" s="1125"/>
      <c r="Q36" s="1783">
        <v>51.300000000000004</v>
      </c>
      <c r="S36" s="1057"/>
      <c r="T36" s="1056"/>
      <c r="U36" s="1056"/>
      <c r="V36" s="1056"/>
    </row>
    <row r="37" spans="1:22" s="1058" customFormat="1" ht="15.75" thickBot="1">
      <c r="A37" s="1055">
        <v>23</v>
      </c>
      <c r="B37" s="1522"/>
      <c r="C37" s="1744"/>
      <c r="D37" s="1744"/>
      <c r="E37" s="2025">
        <v>54.5</v>
      </c>
      <c r="F37" s="1745"/>
      <c r="G37" s="1744"/>
      <c r="H37" s="1744"/>
      <c r="I37" s="2025">
        <v>49.300000000000004</v>
      </c>
      <c r="J37" s="1753"/>
      <c r="K37" s="1125"/>
      <c r="L37" s="1125"/>
      <c r="M37" s="1520">
        <v>87.2</v>
      </c>
      <c r="N37" s="1520"/>
      <c r="O37" s="1125"/>
      <c r="P37" s="1125"/>
      <c r="Q37" s="1783">
        <v>50.2</v>
      </c>
      <c r="S37" s="1057"/>
      <c r="T37" s="1056"/>
      <c r="U37" s="1056"/>
      <c r="V37" s="1056"/>
    </row>
    <row r="38" spans="1:22" s="1058" customFormat="1" ht="15">
      <c r="A38" s="1055" t="s">
        <v>19</v>
      </c>
      <c r="B38" s="1492"/>
      <c r="C38" s="1746"/>
      <c r="D38" s="1747"/>
      <c r="E38" s="1748">
        <f>SUM(E14:E37)</f>
        <v>1637</v>
      </c>
      <c r="F38" s="1749"/>
      <c r="G38" s="1749"/>
      <c r="H38" s="1749"/>
      <c r="I38" s="1748">
        <f>SUM(I14:I37)</f>
        <v>1391.3000000000002</v>
      </c>
      <c r="J38" s="1749"/>
      <c r="K38" s="1500"/>
      <c r="L38" s="1500"/>
      <c r="M38" s="1784">
        <f>SUM(M14:M37)</f>
        <v>1900.5000000000005</v>
      </c>
      <c r="N38" s="1492"/>
      <c r="O38" s="1493"/>
      <c r="P38" s="1492"/>
      <c r="Q38" s="1785">
        <f>SUM(Q14:Q37)</f>
        <v>1119</v>
      </c>
      <c r="S38" s="1496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2"/>
  <sheetViews>
    <sheetView zoomScale="85" zoomScaleNormal="85" zoomScaleSheetLayoutView="100" workbookViewId="0">
      <selection activeCell="V37" sqref="V37"/>
    </sheetView>
  </sheetViews>
  <sheetFormatPr defaultColWidth="9.140625" defaultRowHeight="12.75"/>
  <cols>
    <col min="1" max="3" width="11.28515625" style="1060" customWidth="1"/>
    <col min="4" max="4" width="11.28515625" style="1060" hidden="1" customWidth="1"/>
    <col min="5" max="5" width="12.7109375" style="1060" customWidth="1"/>
    <col min="6" max="7" width="11.28515625" style="1060" customWidth="1"/>
    <col min="8" max="8" width="11.28515625" style="1060" hidden="1" customWidth="1"/>
    <col min="9" max="9" width="13.140625" style="1060" customWidth="1"/>
    <col min="10" max="11" width="11.28515625" style="1060" customWidth="1"/>
    <col min="12" max="12" width="11.28515625" style="1060" hidden="1" customWidth="1"/>
    <col min="13" max="15" width="11.28515625" style="1060" customWidth="1"/>
    <col min="16" max="16" width="11.28515625" style="1060" hidden="1" customWidth="1"/>
    <col min="17" max="17" width="13.5703125" style="1060" customWidth="1"/>
    <col min="18" max="16384" width="9.140625" style="1060"/>
  </cols>
  <sheetData>
    <row r="1" spans="1:22" s="1048" customFormat="1" ht="18.75" customHeight="1">
      <c r="B1" s="1483"/>
      <c r="C1" s="1519" t="s">
        <v>517</v>
      </c>
      <c r="D1" s="1049"/>
      <c r="E1" s="1049"/>
      <c r="J1" s="799"/>
      <c r="K1" s="3055" t="s">
        <v>515</v>
      </c>
      <c r="L1" s="3055"/>
      <c r="M1" s="3055"/>
      <c r="N1" s="3055"/>
      <c r="O1" s="3055"/>
      <c r="P1" s="3055"/>
      <c r="Q1" s="3055"/>
    </row>
    <row r="2" spans="1:22" s="1048" customFormat="1" ht="10.5" customHeight="1">
      <c r="A2" s="1484"/>
      <c r="B2" s="3056" t="s">
        <v>1</v>
      </c>
      <c r="C2" s="3056"/>
      <c r="D2" s="3056"/>
      <c r="E2" s="3056"/>
      <c r="N2" s="3057" t="s">
        <v>2</v>
      </c>
      <c r="O2" s="3058"/>
      <c r="P2" s="3058"/>
      <c r="Q2" s="3058"/>
    </row>
    <row r="3" spans="1:22" s="1048" customFormat="1" ht="13.5" customHeight="1">
      <c r="N3" s="1049"/>
      <c r="O3" s="1049"/>
      <c r="P3" s="1049"/>
      <c r="Q3" s="1049"/>
    </row>
    <row r="4" spans="1:22" s="1048" customFormat="1" ht="15" customHeight="1">
      <c r="B4" s="1485"/>
      <c r="C4" s="1519" t="s">
        <v>516</v>
      </c>
      <c r="D4" s="1485"/>
      <c r="E4" s="1485"/>
      <c r="I4" s="3059" t="s">
        <v>5</v>
      </c>
      <c r="J4" s="3060"/>
      <c r="K4" s="3060"/>
      <c r="L4" s="1514"/>
      <c r="O4" s="1050"/>
    </row>
    <row r="5" spans="1:22" s="1048" customFormat="1" ht="9.75" customHeight="1">
      <c r="A5" s="1484"/>
      <c r="B5" s="3061" t="s">
        <v>7</v>
      </c>
      <c r="C5" s="3061"/>
      <c r="D5" s="3061"/>
      <c r="E5" s="3061"/>
    </row>
    <row r="6" spans="1:22" s="1048" customFormat="1" ht="12" customHeight="1">
      <c r="E6" s="3054" t="s">
        <v>8</v>
      </c>
      <c r="F6" s="3054"/>
      <c r="G6" s="3054"/>
      <c r="H6" s="3054"/>
      <c r="I6" s="3054"/>
      <c r="J6" s="3054"/>
      <c r="K6" s="3054"/>
      <c r="L6" s="3054"/>
      <c r="M6" s="3054"/>
      <c r="N6" s="3054"/>
    </row>
    <row r="7" spans="1:22" s="1048" customFormat="1" ht="15.75">
      <c r="A7" s="1048" t="s">
        <v>675</v>
      </c>
      <c r="E7" s="2748" t="s">
        <v>676</v>
      </c>
      <c r="F7" s="2748"/>
      <c r="G7" s="2748"/>
      <c r="H7" s="2748"/>
      <c r="I7" s="2748"/>
      <c r="J7" s="2748"/>
      <c r="K7" s="2748"/>
      <c r="L7" s="2748"/>
      <c r="M7" s="2748"/>
      <c r="N7" s="2748"/>
    </row>
    <row r="8" spans="1:22" s="1048" customFormat="1" ht="9" customHeight="1"/>
    <row r="9" spans="1:22" s="1048" customFormat="1">
      <c r="A9" s="3047" t="s">
        <v>9</v>
      </c>
      <c r="B9" s="3045" t="s">
        <v>10</v>
      </c>
      <c r="C9" s="3046"/>
      <c r="D9" s="3046"/>
      <c r="E9" s="3046"/>
      <c r="F9" s="3046"/>
      <c r="G9" s="3046"/>
      <c r="H9" s="3046"/>
      <c r="I9" s="3050"/>
      <c r="J9" s="3045" t="s">
        <v>11</v>
      </c>
      <c r="K9" s="3046"/>
      <c r="L9" s="3046"/>
      <c r="M9" s="3046"/>
      <c r="N9" s="3046"/>
      <c r="O9" s="3046"/>
      <c r="P9" s="3046"/>
      <c r="Q9" s="3050"/>
    </row>
    <row r="10" spans="1:22" s="1048" customFormat="1">
      <c r="A10" s="3048"/>
      <c r="B10" s="3051" t="s">
        <v>612</v>
      </c>
      <c r="C10" s="3052"/>
      <c r="D10" s="3052"/>
      <c r="E10" s="3053"/>
      <c r="F10" s="3051" t="s">
        <v>611</v>
      </c>
      <c r="G10" s="3052"/>
      <c r="H10" s="3052"/>
      <c r="I10" s="3053"/>
      <c r="J10" s="3051" t="str">
        <f>B10</f>
        <v>яч. 17 ф. Город-3</v>
      </c>
      <c r="K10" s="3052"/>
      <c r="L10" s="3052"/>
      <c r="M10" s="3053"/>
      <c r="N10" s="3051" t="s">
        <v>611</v>
      </c>
      <c r="O10" s="3052"/>
      <c r="P10" s="3052"/>
      <c r="Q10" s="3053"/>
    </row>
    <row r="11" spans="1:22" s="1048" customFormat="1">
      <c r="A11" s="3048"/>
      <c r="B11" s="3045" t="s">
        <v>14</v>
      </c>
      <c r="C11" s="3046"/>
      <c r="E11" s="1516"/>
      <c r="F11" s="3045" t="s">
        <v>15</v>
      </c>
      <c r="G11" s="3046"/>
      <c r="H11" s="1515"/>
      <c r="I11" s="1516"/>
      <c r="J11" s="3045" t="s">
        <v>15</v>
      </c>
      <c r="K11" s="3046"/>
      <c r="L11" s="1515"/>
      <c r="M11" s="1516"/>
      <c r="N11" s="3045" t="s">
        <v>15</v>
      </c>
      <c r="O11" s="3046"/>
      <c r="P11" s="1515"/>
      <c r="Q11" s="1516"/>
    </row>
    <row r="12" spans="1:22" s="1052" customFormat="1" ht="35.25" customHeight="1">
      <c r="A12" s="3049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2"/>
      <c r="C14" s="1521"/>
      <c r="D14" s="1125"/>
      <c r="E14" s="1958">
        <v>497.6</v>
      </c>
      <c r="F14" s="1520"/>
      <c r="G14" s="1125"/>
      <c r="H14" s="1125"/>
      <c r="I14" s="1958">
        <v>672.6</v>
      </c>
      <c r="J14" s="1522"/>
      <c r="K14" s="1125"/>
      <c r="L14" s="1125"/>
      <c r="M14" s="1125">
        <v>233.6</v>
      </c>
      <c r="N14" s="1520"/>
      <c r="O14" s="1125"/>
      <c r="P14" s="1125"/>
      <c r="Q14" s="1125">
        <v>543.29999999999995</v>
      </c>
      <c r="S14" s="1491"/>
      <c r="T14" s="1056"/>
      <c r="U14" s="1056"/>
      <c r="V14" s="1056"/>
    </row>
    <row r="15" spans="1:22" s="1052" customFormat="1" ht="14.25">
      <c r="A15" s="1055">
        <v>1</v>
      </c>
      <c r="B15" s="1522"/>
      <c r="C15" s="1125"/>
      <c r="D15" s="1125"/>
      <c r="E15" s="2023">
        <v>464.8</v>
      </c>
      <c r="F15" s="1520"/>
      <c r="G15" s="1125"/>
      <c r="H15" s="1125"/>
      <c r="I15" s="2023">
        <v>743.7</v>
      </c>
      <c r="J15" s="1522"/>
      <c r="K15" s="1125"/>
      <c r="L15" s="1125"/>
      <c r="M15" s="1912">
        <v>226.4</v>
      </c>
      <c r="N15" s="1520"/>
      <c r="O15" s="1125"/>
      <c r="P15" s="1125"/>
      <c r="Q15" s="1912">
        <v>664.80000000000007</v>
      </c>
      <c r="S15" s="1057"/>
      <c r="T15" s="1056"/>
      <c r="U15" s="1056"/>
      <c r="V15" s="1056"/>
    </row>
    <row r="16" spans="1:22" s="1052" customFormat="1" ht="14.25">
      <c r="A16" s="1055">
        <v>2</v>
      </c>
      <c r="B16" s="1522"/>
      <c r="C16" s="1125"/>
      <c r="D16" s="1125"/>
      <c r="E16" s="2023">
        <v>438.40000000000003</v>
      </c>
      <c r="F16" s="1520"/>
      <c r="G16" s="1125"/>
      <c r="H16" s="1125"/>
      <c r="I16" s="2023">
        <v>716.7</v>
      </c>
      <c r="J16" s="1522"/>
      <c r="K16" s="1125"/>
      <c r="L16" s="1125"/>
      <c r="M16" s="1912">
        <v>221.6</v>
      </c>
      <c r="N16" s="1520"/>
      <c r="O16" s="1125"/>
      <c r="P16" s="1125"/>
      <c r="Q16" s="1912">
        <v>629.70000000000005</v>
      </c>
      <c r="S16" s="1057"/>
      <c r="T16" s="1056"/>
      <c r="U16" s="1056"/>
      <c r="V16" s="1056"/>
    </row>
    <row r="17" spans="1:22" s="1052" customFormat="1" ht="14.25">
      <c r="A17" s="1055">
        <v>3</v>
      </c>
      <c r="B17" s="1522"/>
      <c r="C17" s="1125"/>
      <c r="D17" s="1125"/>
      <c r="E17" s="2023">
        <v>398.40000000000003</v>
      </c>
      <c r="F17" s="1520"/>
      <c r="G17" s="1125"/>
      <c r="H17" s="1125"/>
      <c r="I17" s="2023">
        <v>699.30000000000007</v>
      </c>
      <c r="J17" s="1522"/>
      <c r="K17" s="1125"/>
      <c r="L17" s="1125"/>
      <c r="M17" s="1912">
        <v>192.8</v>
      </c>
      <c r="N17" s="1520"/>
      <c r="O17" s="1125"/>
      <c r="P17" s="1125"/>
      <c r="Q17" s="1912">
        <v>597.30000000000007</v>
      </c>
      <c r="S17" s="1057"/>
      <c r="T17" s="1056"/>
      <c r="U17" s="1056"/>
      <c r="V17" s="1056"/>
    </row>
    <row r="18" spans="1:22" s="1052" customFormat="1" ht="14.25">
      <c r="A18" s="1055">
        <v>4</v>
      </c>
      <c r="B18" s="1522"/>
      <c r="C18" s="1125"/>
      <c r="D18" s="1125"/>
      <c r="E18" s="2023">
        <v>421.6</v>
      </c>
      <c r="F18" s="1520"/>
      <c r="G18" s="1125"/>
      <c r="H18" s="1125"/>
      <c r="I18" s="2023">
        <v>732.9</v>
      </c>
      <c r="J18" s="1522"/>
      <c r="K18" s="1125"/>
      <c r="L18" s="1125"/>
      <c r="M18" s="1912">
        <v>192</v>
      </c>
      <c r="N18" s="1520"/>
      <c r="O18" s="1125"/>
      <c r="P18" s="1125"/>
      <c r="Q18" s="1912">
        <v>636</v>
      </c>
      <c r="S18" s="1057"/>
      <c r="T18" s="1056"/>
      <c r="U18" s="1056"/>
      <c r="V18" s="1056"/>
    </row>
    <row r="19" spans="1:22" s="1052" customFormat="1" ht="14.25">
      <c r="A19" s="1055">
        <v>5</v>
      </c>
      <c r="B19" s="1522"/>
      <c r="C19" s="1125"/>
      <c r="D19" s="1125"/>
      <c r="E19" s="2023">
        <v>463.2</v>
      </c>
      <c r="F19" s="1520"/>
      <c r="G19" s="1125"/>
      <c r="H19" s="1125"/>
      <c r="I19" s="2023">
        <v>633</v>
      </c>
      <c r="J19" s="1522"/>
      <c r="K19" s="1125"/>
      <c r="L19" s="1125"/>
      <c r="M19" s="1912">
        <v>193.6</v>
      </c>
      <c r="N19" s="1520"/>
      <c r="O19" s="1125"/>
      <c r="P19" s="1125"/>
      <c r="Q19" s="1912">
        <v>485.40000000000003</v>
      </c>
      <c r="S19" s="1057"/>
      <c r="T19" s="1056"/>
      <c r="U19" s="1056"/>
      <c r="V19" s="1056"/>
    </row>
    <row r="20" spans="1:22" s="1052" customFormat="1" ht="14.25">
      <c r="A20" s="1055">
        <v>6</v>
      </c>
      <c r="B20" s="1522"/>
      <c r="C20" s="1125"/>
      <c r="D20" s="1125"/>
      <c r="E20" s="2023">
        <v>546.4</v>
      </c>
      <c r="F20" s="1520"/>
      <c r="G20" s="1125"/>
      <c r="H20" s="1125"/>
      <c r="I20" s="2023">
        <v>677.7</v>
      </c>
      <c r="J20" s="1522"/>
      <c r="K20" s="1125"/>
      <c r="L20" s="1125"/>
      <c r="M20" s="1912">
        <v>208.8</v>
      </c>
      <c r="N20" s="1520"/>
      <c r="O20" s="1125"/>
      <c r="P20" s="1125"/>
      <c r="Q20" s="1912">
        <v>548.1</v>
      </c>
      <c r="S20" s="1057"/>
      <c r="T20" s="1056"/>
      <c r="U20" s="1056"/>
      <c r="V20" s="1056"/>
    </row>
    <row r="21" spans="1:22" s="1052" customFormat="1" ht="14.25">
      <c r="A21" s="1055">
        <v>7</v>
      </c>
      <c r="B21" s="1522"/>
      <c r="C21" s="1125"/>
      <c r="D21" s="1125"/>
      <c r="E21" s="2023">
        <v>596.80000000000007</v>
      </c>
      <c r="F21" s="1520"/>
      <c r="G21" s="1125"/>
      <c r="H21" s="1125"/>
      <c r="I21" s="2023">
        <v>722.1</v>
      </c>
      <c r="J21" s="1522"/>
      <c r="K21" s="1125"/>
      <c r="L21" s="1125"/>
      <c r="M21" s="1912">
        <v>212.8</v>
      </c>
      <c r="N21" s="1520"/>
      <c r="O21" s="1125"/>
      <c r="P21" s="1125"/>
      <c r="Q21" s="1912">
        <v>570.6</v>
      </c>
      <c r="S21" s="1057"/>
      <c r="T21" s="1056"/>
      <c r="U21" s="1056"/>
      <c r="V21" s="1056"/>
    </row>
    <row r="22" spans="1:22" s="1052" customFormat="1" ht="14.25">
      <c r="A22" s="1055">
        <v>8</v>
      </c>
      <c r="B22" s="1522"/>
      <c r="C22" s="1125"/>
      <c r="D22" s="1125"/>
      <c r="E22" s="2023">
        <v>680.80000000000007</v>
      </c>
      <c r="F22" s="1520"/>
      <c r="G22" s="1125"/>
      <c r="H22" s="1125"/>
      <c r="I22" s="2023">
        <v>1269.6000000000001</v>
      </c>
      <c r="J22" s="1522"/>
      <c r="K22" s="1125"/>
      <c r="L22" s="1125"/>
      <c r="M22" s="1912">
        <v>232.8</v>
      </c>
      <c r="N22" s="1520"/>
      <c r="O22" s="1125"/>
      <c r="P22" s="1125"/>
      <c r="Q22" s="1912">
        <v>1124.7</v>
      </c>
      <c r="S22" s="1057"/>
      <c r="T22" s="1056"/>
      <c r="U22" s="1056"/>
      <c r="V22" s="1056"/>
    </row>
    <row r="23" spans="1:22" s="1052" customFormat="1" ht="14.25">
      <c r="A23" s="1055">
        <v>9</v>
      </c>
      <c r="B23" s="1522"/>
      <c r="C23" s="1125"/>
      <c r="D23" s="1125"/>
      <c r="E23" s="2023">
        <v>712</v>
      </c>
      <c r="F23" s="1520"/>
      <c r="G23" s="1125"/>
      <c r="H23" s="1125"/>
      <c r="I23" s="2023">
        <v>1289.1000000000001</v>
      </c>
      <c r="J23" s="1522"/>
      <c r="K23" s="1125"/>
      <c r="L23" s="1125"/>
      <c r="M23" s="1912">
        <v>224.8</v>
      </c>
      <c r="N23" s="1520"/>
      <c r="O23" s="1125"/>
      <c r="P23" s="1125"/>
      <c r="Q23" s="1912">
        <v>1084.5</v>
      </c>
      <c r="S23" s="1057"/>
      <c r="T23" s="1056"/>
      <c r="U23" s="1056"/>
      <c r="V23" s="1056"/>
    </row>
    <row r="24" spans="1:22" s="1052" customFormat="1" ht="14.25">
      <c r="A24" s="1055">
        <v>10</v>
      </c>
      <c r="B24" s="1522"/>
      <c r="C24" s="1125"/>
      <c r="D24" s="1125"/>
      <c r="E24" s="2023">
        <v>722.4</v>
      </c>
      <c r="F24" s="1520"/>
      <c r="G24" s="1125"/>
      <c r="H24" s="1125"/>
      <c r="I24" s="2023">
        <v>1052.7</v>
      </c>
      <c r="J24" s="1522"/>
      <c r="K24" s="1125"/>
      <c r="L24" s="1125"/>
      <c r="M24" s="1912">
        <v>230.4</v>
      </c>
      <c r="N24" s="1520"/>
      <c r="O24" s="1125"/>
      <c r="P24" s="1125"/>
      <c r="Q24" s="1912">
        <v>887.7</v>
      </c>
      <c r="S24" s="1057"/>
      <c r="T24" s="1056"/>
      <c r="U24" s="1056"/>
      <c r="V24" s="1056"/>
    </row>
    <row r="25" spans="1:22" s="1052" customFormat="1" ht="14.25">
      <c r="A25" s="1055">
        <v>11</v>
      </c>
      <c r="B25" s="1522"/>
      <c r="C25" s="1125"/>
      <c r="D25" s="1125"/>
      <c r="E25" s="2023">
        <v>722.4</v>
      </c>
      <c r="F25" s="1520"/>
      <c r="G25" s="1125"/>
      <c r="H25" s="1125"/>
      <c r="I25" s="2023">
        <v>1128.3</v>
      </c>
      <c r="J25" s="1522"/>
      <c r="K25" s="1125"/>
      <c r="L25" s="1125"/>
      <c r="M25" s="1912">
        <v>224</v>
      </c>
      <c r="N25" s="1520"/>
      <c r="O25" s="1125"/>
      <c r="P25" s="1125"/>
      <c r="Q25" s="1912">
        <v>961.5</v>
      </c>
      <c r="S25" s="1057"/>
      <c r="T25" s="1056"/>
      <c r="U25" s="1056"/>
      <c r="V25" s="1056"/>
    </row>
    <row r="26" spans="1:22" s="1052" customFormat="1" ht="14.25">
      <c r="A26" s="1055">
        <v>12</v>
      </c>
      <c r="B26" s="1522"/>
      <c r="C26" s="1125"/>
      <c r="D26" s="1125"/>
      <c r="E26" s="2023">
        <v>724.80000000000007</v>
      </c>
      <c r="F26" s="1520"/>
      <c r="G26" s="1125"/>
      <c r="H26" s="1125"/>
      <c r="I26" s="2023">
        <v>807.6</v>
      </c>
      <c r="J26" s="1522"/>
      <c r="K26" s="1125"/>
      <c r="L26" s="1125"/>
      <c r="M26" s="1912">
        <v>228.8</v>
      </c>
      <c r="N26" s="1520"/>
      <c r="O26" s="1125"/>
      <c r="P26" s="1125"/>
      <c r="Q26" s="1912">
        <v>610.5</v>
      </c>
      <c r="S26" s="1057"/>
      <c r="T26" s="1056"/>
      <c r="U26" s="1056"/>
      <c r="V26" s="1056"/>
    </row>
    <row r="27" spans="1:22" s="1052" customFormat="1" ht="14.25">
      <c r="A27" s="1055">
        <v>13</v>
      </c>
      <c r="B27" s="1522"/>
      <c r="C27" s="1125"/>
      <c r="D27" s="1125"/>
      <c r="E27" s="2023">
        <v>684.80000000000007</v>
      </c>
      <c r="F27" s="1520"/>
      <c r="G27" s="1125"/>
      <c r="H27" s="1125"/>
      <c r="I27" s="2023">
        <v>1263</v>
      </c>
      <c r="J27" s="1522"/>
      <c r="K27" s="1125"/>
      <c r="L27" s="1125"/>
      <c r="M27" s="1912">
        <v>216.8</v>
      </c>
      <c r="N27" s="1520"/>
      <c r="O27" s="1125"/>
      <c r="P27" s="1125"/>
      <c r="Q27" s="1912">
        <v>1077.9000000000001</v>
      </c>
      <c r="S27" s="1057"/>
      <c r="T27" s="1056"/>
      <c r="U27" s="1056"/>
      <c r="V27" s="1056"/>
    </row>
    <row r="28" spans="1:22" s="1052" customFormat="1" ht="14.25">
      <c r="A28" s="1055">
        <v>14</v>
      </c>
      <c r="B28" s="1522"/>
      <c r="C28" s="1125"/>
      <c r="D28" s="1125"/>
      <c r="E28" s="2023">
        <v>677.6</v>
      </c>
      <c r="F28" s="1520"/>
      <c r="G28" s="1125"/>
      <c r="H28" s="1125"/>
      <c r="I28" s="2023">
        <v>1182.9000000000001</v>
      </c>
      <c r="J28" s="1522"/>
      <c r="K28" s="1125"/>
      <c r="L28" s="1125"/>
      <c r="M28" s="1912">
        <v>221.6</v>
      </c>
      <c r="N28" s="1520"/>
      <c r="O28" s="1125"/>
      <c r="P28" s="1125"/>
      <c r="Q28" s="1912">
        <v>1002.9</v>
      </c>
      <c r="S28" s="1057"/>
      <c r="T28" s="1056"/>
      <c r="U28" s="1056"/>
      <c r="V28" s="1056"/>
    </row>
    <row r="29" spans="1:22" s="1052" customFormat="1" ht="14.25">
      <c r="A29" s="1055">
        <v>15</v>
      </c>
      <c r="B29" s="1522"/>
      <c r="C29" s="1125"/>
      <c r="D29" s="1125"/>
      <c r="E29" s="2023">
        <v>664</v>
      </c>
      <c r="F29" s="1520"/>
      <c r="G29" s="1125"/>
      <c r="H29" s="1125"/>
      <c r="I29" s="2023">
        <v>1068.5999999999999</v>
      </c>
      <c r="J29" s="1522"/>
      <c r="K29" s="1125"/>
      <c r="L29" s="1125"/>
      <c r="M29" s="1912">
        <v>219.20000000000002</v>
      </c>
      <c r="N29" s="1520"/>
      <c r="O29" s="1125"/>
      <c r="P29" s="1125"/>
      <c r="Q29" s="1912">
        <v>931.2</v>
      </c>
      <c r="S29" s="1057"/>
      <c r="T29" s="1056"/>
      <c r="U29" s="1056"/>
      <c r="V29" s="1056"/>
    </row>
    <row r="30" spans="1:22" s="1052" customFormat="1" ht="14.25">
      <c r="A30" s="1055">
        <v>16</v>
      </c>
      <c r="B30" s="1522"/>
      <c r="C30" s="1125"/>
      <c r="D30" s="1125"/>
      <c r="E30" s="2023">
        <v>659.2</v>
      </c>
      <c r="F30" s="1520"/>
      <c r="G30" s="1125"/>
      <c r="H30" s="1125"/>
      <c r="I30" s="2023">
        <v>1016.7</v>
      </c>
      <c r="J30" s="1522"/>
      <c r="K30" s="1125"/>
      <c r="L30" s="1125"/>
      <c r="M30" s="1912">
        <v>226.4</v>
      </c>
      <c r="N30" s="1520"/>
      <c r="O30" s="1125"/>
      <c r="P30" s="1125"/>
      <c r="Q30" s="1912">
        <v>920.1</v>
      </c>
      <c r="S30" s="1057"/>
      <c r="T30" s="1056"/>
      <c r="U30" s="1056"/>
      <c r="V30" s="1056"/>
    </row>
    <row r="31" spans="1:22" s="1058" customFormat="1" ht="14.25">
      <c r="A31" s="1055">
        <v>17</v>
      </c>
      <c r="B31" s="1522"/>
      <c r="C31" s="1125"/>
      <c r="D31" s="1125"/>
      <c r="E31" s="2023">
        <v>687.2</v>
      </c>
      <c r="F31" s="1520"/>
      <c r="G31" s="1125"/>
      <c r="H31" s="1125"/>
      <c r="I31" s="2023">
        <v>844.80000000000007</v>
      </c>
      <c r="J31" s="1522"/>
      <c r="K31" s="1125"/>
      <c r="L31" s="1125"/>
      <c r="M31" s="1912">
        <v>232</v>
      </c>
      <c r="N31" s="1520"/>
      <c r="O31" s="1125"/>
      <c r="P31" s="1125"/>
      <c r="Q31" s="1912">
        <v>735</v>
      </c>
      <c r="S31" s="1057"/>
      <c r="T31" s="1056"/>
      <c r="U31" s="1056"/>
      <c r="V31" s="1056"/>
    </row>
    <row r="32" spans="1:22" s="1058" customFormat="1" ht="14.25">
      <c r="A32" s="1055">
        <v>18</v>
      </c>
      <c r="B32" s="1522"/>
      <c r="C32" s="1125"/>
      <c r="D32" s="1125"/>
      <c r="E32" s="2023">
        <v>718.4</v>
      </c>
      <c r="F32" s="1520"/>
      <c r="G32" s="1125"/>
      <c r="H32" s="1125"/>
      <c r="I32" s="2023">
        <v>846.9</v>
      </c>
      <c r="J32" s="1522"/>
      <c r="K32" s="1125"/>
      <c r="L32" s="1125"/>
      <c r="M32" s="1912">
        <v>237.6</v>
      </c>
      <c r="N32" s="1520"/>
      <c r="O32" s="1125"/>
      <c r="P32" s="1125"/>
      <c r="Q32" s="1912">
        <v>730.80000000000007</v>
      </c>
      <c r="S32" s="1057"/>
      <c r="T32" s="1056"/>
      <c r="U32" s="1056"/>
      <c r="V32" s="1056"/>
    </row>
    <row r="33" spans="1:22" s="1058" customFormat="1" ht="14.25">
      <c r="A33" s="1055">
        <v>19</v>
      </c>
      <c r="B33" s="1522"/>
      <c r="C33" s="1125"/>
      <c r="D33" s="1125"/>
      <c r="E33" s="2023">
        <v>695.2</v>
      </c>
      <c r="F33" s="1520"/>
      <c r="G33" s="1125"/>
      <c r="H33" s="1125"/>
      <c r="I33" s="2023">
        <v>675.30000000000007</v>
      </c>
      <c r="J33" s="1522"/>
      <c r="K33" s="1125"/>
      <c r="L33" s="1125"/>
      <c r="M33" s="1912">
        <v>247.20000000000002</v>
      </c>
      <c r="N33" s="1520"/>
      <c r="O33" s="1125"/>
      <c r="P33" s="1125"/>
      <c r="Q33" s="1912">
        <v>535.79999999999995</v>
      </c>
      <c r="S33" s="1057"/>
      <c r="T33" s="1056"/>
      <c r="U33" s="1056"/>
      <c r="V33" s="1056"/>
    </row>
    <row r="34" spans="1:22" s="1058" customFormat="1" ht="14.25">
      <c r="A34" s="1055">
        <v>20</v>
      </c>
      <c r="B34" s="1522"/>
      <c r="C34" s="1125"/>
      <c r="D34" s="1125"/>
      <c r="E34" s="2023">
        <v>700.80000000000007</v>
      </c>
      <c r="F34" s="1520"/>
      <c r="G34" s="1125"/>
      <c r="H34" s="1125"/>
      <c r="I34" s="2023">
        <v>804.30000000000007</v>
      </c>
      <c r="J34" s="1522"/>
      <c r="K34" s="1125"/>
      <c r="L34" s="1125"/>
      <c r="M34" s="1912">
        <v>251.20000000000002</v>
      </c>
      <c r="N34" s="1520"/>
      <c r="O34" s="1125"/>
      <c r="P34" s="1125"/>
      <c r="Q34" s="1912">
        <v>665.1</v>
      </c>
      <c r="S34" s="1057"/>
      <c r="T34" s="1056"/>
      <c r="U34" s="1056"/>
      <c r="V34" s="1056"/>
    </row>
    <row r="35" spans="1:22" s="1058" customFormat="1" ht="14.25">
      <c r="A35" s="1055">
        <v>21</v>
      </c>
      <c r="B35" s="1522"/>
      <c r="C35" s="1125"/>
      <c r="D35" s="1125"/>
      <c r="E35" s="2023">
        <v>693.6</v>
      </c>
      <c r="F35" s="1520"/>
      <c r="G35" s="1125"/>
      <c r="H35" s="1125"/>
      <c r="I35" s="2023">
        <v>814.80000000000007</v>
      </c>
      <c r="J35" s="1522"/>
      <c r="K35" s="1125"/>
      <c r="L35" s="1125"/>
      <c r="M35" s="1912">
        <v>241.6</v>
      </c>
      <c r="N35" s="1520"/>
      <c r="O35" s="1125"/>
      <c r="P35" s="1125"/>
      <c r="Q35" s="1912">
        <v>714.9</v>
      </c>
      <c r="S35" s="1057"/>
      <c r="T35" s="1056"/>
      <c r="U35" s="1056"/>
      <c r="V35" s="1056"/>
    </row>
    <row r="36" spans="1:22" s="1058" customFormat="1" ht="14.25">
      <c r="A36" s="1055">
        <v>22</v>
      </c>
      <c r="B36" s="1522"/>
      <c r="C36" s="1125"/>
      <c r="D36" s="1125"/>
      <c r="E36" s="2023">
        <v>629.6</v>
      </c>
      <c r="F36" s="1520"/>
      <c r="G36" s="1125"/>
      <c r="H36" s="1125"/>
      <c r="I36" s="2023">
        <v>781.5</v>
      </c>
      <c r="J36" s="1522"/>
      <c r="K36" s="1125"/>
      <c r="L36" s="1125"/>
      <c r="M36" s="1912">
        <v>239.20000000000002</v>
      </c>
      <c r="N36" s="1520"/>
      <c r="O36" s="1125"/>
      <c r="P36" s="1125"/>
      <c r="Q36" s="1912">
        <v>675.30000000000007</v>
      </c>
      <c r="S36" s="1057"/>
      <c r="T36" s="1056"/>
      <c r="U36" s="1056"/>
      <c r="V36" s="1056"/>
    </row>
    <row r="37" spans="1:22" s="1058" customFormat="1" ht="15" thickBot="1">
      <c r="A37" s="1055">
        <v>23</v>
      </c>
      <c r="B37" s="1522"/>
      <c r="C37" s="1125"/>
      <c r="D37" s="1125"/>
      <c r="E37" s="2025">
        <v>544.79999999999995</v>
      </c>
      <c r="F37" s="1520"/>
      <c r="G37" s="1125"/>
      <c r="H37" s="1125"/>
      <c r="I37" s="2025">
        <v>749.7</v>
      </c>
      <c r="J37" s="1522"/>
      <c r="K37" s="1125"/>
      <c r="L37" s="1125"/>
      <c r="M37" s="1912">
        <v>232</v>
      </c>
      <c r="N37" s="1520"/>
      <c r="O37" s="1125"/>
      <c r="P37" s="1125"/>
      <c r="Q37" s="1912">
        <v>656.4</v>
      </c>
      <c r="S37" s="1057"/>
      <c r="T37" s="1056"/>
      <c r="U37" s="1056"/>
      <c r="V37" s="1056"/>
    </row>
    <row r="38" spans="1:22" s="1058" customFormat="1" ht="14.25">
      <c r="A38" s="1055" t="s">
        <v>19</v>
      </c>
      <c r="B38" s="1492"/>
      <c r="C38" s="1493"/>
      <c r="D38" s="1492"/>
      <c r="E38" s="1730">
        <f>SUM(E14:E37)</f>
        <v>14744.800000000001</v>
      </c>
      <c r="F38" s="1737"/>
      <c r="G38" s="1737"/>
      <c r="H38" s="1737"/>
      <c r="I38" s="1730">
        <f>SUM(I14:I37)</f>
        <v>21193.800000000003</v>
      </c>
      <c r="J38" s="1737"/>
      <c r="K38" s="1737"/>
      <c r="L38" s="1737"/>
      <c r="M38" s="1730">
        <f>SUM(M14:M37)</f>
        <v>5387.2</v>
      </c>
      <c r="N38" s="1725"/>
      <c r="O38" s="1726"/>
      <c r="P38" s="1725"/>
      <c r="Q38" s="1788">
        <f>SUM(Q14:Q37)</f>
        <v>17989.5</v>
      </c>
      <c r="S38" s="1496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2"/>
  <sheetViews>
    <sheetView zoomScale="85" zoomScaleNormal="85" zoomScaleSheetLayoutView="100" workbookViewId="0">
      <selection activeCell="X55" sqref="X55"/>
    </sheetView>
  </sheetViews>
  <sheetFormatPr defaultColWidth="9.140625" defaultRowHeight="12.75"/>
  <cols>
    <col min="1" max="3" width="11.28515625" style="1060" customWidth="1"/>
    <col min="4" max="4" width="11.28515625" style="1060" hidden="1" customWidth="1"/>
    <col min="5" max="5" width="13.42578125" style="1060" customWidth="1"/>
    <col min="6" max="7" width="11.28515625" style="1060" customWidth="1"/>
    <col min="8" max="8" width="11.28515625" style="1060" hidden="1" customWidth="1"/>
    <col min="9" max="9" width="14.42578125" style="1060" customWidth="1"/>
    <col min="10" max="11" width="11.28515625" style="1060" customWidth="1"/>
    <col min="12" max="12" width="11.28515625" style="1060" hidden="1" customWidth="1"/>
    <col min="13" max="13" width="13.140625" style="1060" customWidth="1"/>
    <col min="14" max="15" width="11.28515625" style="1060" customWidth="1"/>
    <col min="16" max="16" width="11.28515625" style="1060" hidden="1" customWidth="1"/>
    <col min="17" max="17" width="14.5703125" style="1060" customWidth="1"/>
    <col min="18" max="16384" width="9.140625" style="1060"/>
  </cols>
  <sheetData>
    <row r="1" spans="1:22" s="1048" customFormat="1" ht="18.75" customHeight="1">
      <c r="B1" s="1483"/>
      <c r="C1" s="1519" t="s">
        <v>517</v>
      </c>
      <c r="D1" s="1049"/>
      <c r="E1" s="1049"/>
      <c r="J1" s="799"/>
      <c r="K1" s="3055" t="s">
        <v>515</v>
      </c>
      <c r="L1" s="3055"/>
      <c r="M1" s="3055"/>
      <c r="N1" s="3055"/>
      <c r="O1" s="3055"/>
      <c r="P1" s="3055"/>
      <c r="Q1" s="3055"/>
    </row>
    <row r="2" spans="1:22" s="1048" customFormat="1" ht="10.5" customHeight="1">
      <c r="A2" s="1484"/>
      <c r="B2" s="3056" t="s">
        <v>1</v>
      </c>
      <c r="C2" s="3056"/>
      <c r="D2" s="3056"/>
      <c r="E2" s="3056"/>
      <c r="N2" s="3057" t="s">
        <v>2</v>
      </c>
      <c r="O2" s="3058"/>
      <c r="P2" s="3058"/>
      <c r="Q2" s="3058"/>
    </row>
    <row r="3" spans="1:22" s="1048" customFormat="1" ht="13.5" customHeight="1">
      <c r="N3" s="1049"/>
      <c r="O3" s="1049"/>
      <c r="P3" s="1049"/>
      <c r="Q3" s="1049"/>
    </row>
    <row r="4" spans="1:22" s="1048" customFormat="1" ht="15" customHeight="1">
      <c r="B4" s="1485"/>
      <c r="C4" s="1519" t="s">
        <v>516</v>
      </c>
      <c r="D4" s="1485"/>
      <c r="E4" s="1485"/>
      <c r="I4" s="3059" t="s">
        <v>5</v>
      </c>
      <c r="J4" s="3060"/>
      <c r="K4" s="3060"/>
      <c r="L4" s="1514"/>
      <c r="O4" s="1050"/>
    </row>
    <row r="5" spans="1:22" s="1048" customFormat="1" ht="9.75" customHeight="1">
      <c r="A5" s="1484"/>
      <c r="B5" s="3061" t="s">
        <v>7</v>
      </c>
      <c r="C5" s="3061"/>
      <c r="D5" s="3061"/>
      <c r="E5" s="3061"/>
    </row>
    <row r="6" spans="1:22" s="1048" customFormat="1" ht="12" customHeight="1">
      <c r="E6" s="3054" t="s">
        <v>8</v>
      </c>
      <c r="F6" s="3054"/>
      <c r="G6" s="3054"/>
      <c r="H6" s="3054"/>
      <c r="I6" s="3054"/>
      <c r="J6" s="3054"/>
      <c r="K6" s="3054"/>
      <c r="L6" s="3054"/>
      <c r="M6" s="3054"/>
      <c r="N6" s="3054"/>
    </row>
    <row r="7" spans="1:22" s="1048" customFormat="1" ht="15.75">
      <c r="A7" s="1048" t="s">
        <v>675</v>
      </c>
      <c r="E7" s="2748" t="s">
        <v>676</v>
      </c>
      <c r="F7" s="2748"/>
      <c r="G7" s="2748"/>
      <c r="H7" s="2748"/>
      <c r="I7" s="2748"/>
      <c r="J7" s="2748"/>
      <c r="K7" s="2748"/>
      <c r="L7" s="2748"/>
      <c r="M7" s="2748"/>
      <c r="N7" s="2748"/>
    </row>
    <row r="8" spans="1:22" s="1048" customFormat="1" ht="9" customHeight="1"/>
    <row r="9" spans="1:22" s="1048" customFormat="1">
      <c r="A9" s="3047" t="s">
        <v>9</v>
      </c>
      <c r="B9" s="3045" t="s">
        <v>10</v>
      </c>
      <c r="C9" s="3046"/>
      <c r="D9" s="3046"/>
      <c r="E9" s="3046"/>
      <c r="F9" s="3046"/>
      <c r="G9" s="3046"/>
      <c r="H9" s="3046"/>
      <c r="I9" s="3050"/>
      <c r="J9" s="3045" t="s">
        <v>11</v>
      </c>
      <c r="K9" s="3046"/>
      <c r="L9" s="3046"/>
      <c r="M9" s="3046"/>
      <c r="N9" s="3046"/>
      <c r="O9" s="3046"/>
      <c r="P9" s="3046"/>
      <c r="Q9" s="3050"/>
    </row>
    <row r="10" spans="1:22" s="1048" customFormat="1">
      <c r="A10" s="3048"/>
      <c r="B10" s="3051" t="s">
        <v>613</v>
      </c>
      <c r="C10" s="3052"/>
      <c r="D10" s="3052"/>
      <c r="E10" s="3053"/>
      <c r="F10" s="3051" t="s">
        <v>614</v>
      </c>
      <c r="G10" s="3052"/>
      <c r="H10" s="3052"/>
      <c r="I10" s="3053"/>
      <c r="J10" s="3051" t="str">
        <f>B10</f>
        <v>яч.8 ф. Город-1</v>
      </c>
      <c r="K10" s="3052"/>
      <c r="L10" s="3052"/>
      <c r="M10" s="3053"/>
      <c r="N10" s="3051" t="str">
        <f>F10</f>
        <v>яч. 14 ф.Город-2</v>
      </c>
      <c r="O10" s="3052"/>
      <c r="P10" s="3052"/>
      <c r="Q10" s="3053"/>
    </row>
    <row r="11" spans="1:22" s="1048" customFormat="1">
      <c r="A11" s="3048"/>
      <c r="B11" s="3045" t="s">
        <v>14</v>
      </c>
      <c r="C11" s="3046"/>
      <c r="E11" s="1516"/>
      <c r="F11" s="3045" t="s">
        <v>15</v>
      </c>
      <c r="G11" s="3046"/>
      <c r="H11" s="1515"/>
      <c r="I11" s="1516"/>
      <c r="J11" s="3045" t="s">
        <v>15</v>
      </c>
      <c r="K11" s="3046"/>
      <c r="L11" s="1515"/>
      <c r="M11" s="1516"/>
      <c r="N11" s="3045" t="s">
        <v>15</v>
      </c>
      <c r="O11" s="3046"/>
      <c r="P11" s="1515"/>
      <c r="Q11" s="1516"/>
    </row>
    <row r="12" spans="1:22" s="1052" customFormat="1" ht="35.25" customHeight="1">
      <c r="A12" s="3049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2"/>
      <c r="C14" s="1521"/>
      <c r="D14" s="1125"/>
      <c r="E14" s="1958">
        <v>876.9</v>
      </c>
      <c r="F14" s="1520"/>
      <c r="G14" s="1125"/>
      <c r="H14" s="1125"/>
      <c r="I14" s="1958">
        <v>474.8</v>
      </c>
      <c r="J14" s="1522"/>
      <c r="K14" s="1125"/>
      <c r="L14" s="1125"/>
      <c r="M14" s="1125">
        <v>558</v>
      </c>
      <c r="N14" s="1520"/>
      <c r="O14" s="1125"/>
      <c r="P14" s="1125"/>
      <c r="Q14" s="1125">
        <v>272</v>
      </c>
      <c r="S14" s="1491"/>
      <c r="T14" s="1056"/>
      <c r="U14" s="1056"/>
      <c r="V14" s="1056"/>
    </row>
    <row r="15" spans="1:22" s="1052" customFormat="1" ht="14.25">
      <c r="A15" s="1055">
        <v>1</v>
      </c>
      <c r="B15" s="1522"/>
      <c r="C15" s="1125"/>
      <c r="D15" s="1125"/>
      <c r="E15" s="2023">
        <v>823.80000000000007</v>
      </c>
      <c r="F15" s="1520"/>
      <c r="G15" s="1125"/>
      <c r="H15" s="1125"/>
      <c r="I15" s="2023">
        <v>450.40000000000003</v>
      </c>
      <c r="J15" s="1522"/>
      <c r="K15" s="1125"/>
      <c r="L15" s="1125"/>
      <c r="M15" s="1912">
        <v>540.9</v>
      </c>
      <c r="N15" s="1520"/>
      <c r="O15" s="1125"/>
      <c r="P15" s="1125"/>
      <c r="Q15" s="1912">
        <v>261.2</v>
      </c>
      <c r="S15" s="1057"/>
      <c r="T15" s="1056"/>
      <c r="U15" s="1056"/>
      <c r="V15" s="1056"/>
    </row>
    <row r="16" spans="1:22" s="1052" customFormat="1" ht="14.25">
      <c r="A16" s="1055">
        <v>2</v>
      </c>
      <c r="B16" s="1522"/>
      <c r="C16" s="1125"/>
      <c r="D16" s="1125"/>
      <c r="E16" s="2023">
        <v>767.1</v>
      </c>
      <c r="F16" s="1520"/>
      <c r="G16" s="1125"/>
      <c r="H16" s="1125"/>
      <c r="I16" s="2023">
        <v>432.8</v>
      </c>
      <c r="J16" s="1522"/>
      <c r="K16" s="1125"/>
      <c r="L16" s="1125"/>
      <c r="M16" s="1912">
        <v>508.2</v>
      </c>
      <c r="N16" s="1520"/>
      <c r="O16" s="1125"/>
      <c r="P16" s="1125"/>
      <c r="Q16" s="1912">
        <v>248.4</v>
      </c>
      <c r="S16" s="1057"/>
      <c r="T16" s="1056"/>
      <c r="U16" s="1056"/>
      <c r="V16" s="1056"/>
    </row>
    <row r="17" spans="1:22" s="1052" customFormat="1" ht="14.25">
      <c r="A17" s="1055">
        <v>3</v>
      </c>
      <c r="B17" s="1522"/>
      <c r="C17" s="1125"/>
      <c r="D17" s="1125"/>
      <c r="E17" s="2023">
        <v>726</v>
      </c>
      <c r="F17" s="1520"/>
      <c r="G17" s="1125"/>
      <c r="H17" s="1125"/>
      <c r="I17" s="2023">
        <v>385.2</v>
      </c>
      <c r="J17" s="1522"/>
      <c r="K17" s="1125"/>
      <c r="L17" s="1125"/>
      <c r="M17" s="1912">
        <v>476.1</v>
      </c>
      <c r="N17" s="1520"/>
      <c r="O17" s="1125"/>
      <c r="P17" s="1125"/>
      <c r="Q17" s="1912">
        <v>214.8</v>
      </c>
      <c r="S17" s="1057"/>
      <c r="T17" s="1056"/>
      <c r="U17" s="1056"/>
      <c r="V17" s="1056"/>
    </row>
    <row r="18" spans="1:22" s="1052" customFormat="1" ht="14.25">
      <c r="A18" s="1055">
        <v>4</v>
      </c>
      <c r="B18" s="1522"/>
      <c r="C18" s="1125"/>
      <c r="D18" s="1125"/>
      <c r="E18" s="2023">
        <v>771.9</v>
      </c>
      <c r="F18" s="1520"/>
      <c r="G18" s="1125"/>
      <c r="H18" s="1125"/>
      <c r="I18" s="2023">
        <v>413.2</v>
      </c>
      <c r="J18" s="1522"/>
      <c r="K18" s="1125"/>
      <c r="L18" s="1125"/>
      <c r="M18" s="1912">
        <v>473.40000000000003</v>
      </c>
      <c r="N18" s="1520"/>
      <c r="O18" s="1125"/>
      <c r="P18" s="1125"/>
      <c r="Q18" s="1912">
        <v>212</v>
      </c>
      <c r="S18" s="1057"/>
      <c r="T18" s="1056"/>
      <c r="U18" s="1056"/>
      <c r="V18" s="1056"/>
    </row>
    <row r="19" spans="1:22" s="1052" customFormat="1" ht="14.25">
      <c r="A19" s="1055">
        <v>5</v>
      </c>
      <c r="B19" s="1522"/>
      <c r="C19" s="1125"/>
      <c r="D19" s="1125"/>
      <c r="E19" s="2023">
        <v>847.2</v>
      </c>
      <c r="F19" s="1520"/>
      <c r="G19" s="1125"/>
      <c r="H19" s="1125"/>
      <c r="I19" s="2023">
        <v>432.8</v>
      </c>
      <c r="J19" s="1522"/>
      <c r="K19" s="1125"/>
      <c r="L19" s="1125"/>
      <c r="M19" s="1912">
        <v>490.5</v>
      </c>
      <c r="N19" s="1520"/>
      <c r="O19" s="1125"/>
      <c r="P19" s="1125"/>
      <c r="Q19" s="1912">
        <v>215.20000000000002</v>
      </c>
      <c r="S19" s="1057"/>
      <c r="T19" s="1056"/>
      <c r="U19" s="1056"/>
      <c r="V19" s="1056"/>
    </row>
    <row r="20" spans="1:22" s="1052" customFormat="1" ht="14.25">
      <c r="A20" s="1055">
        <v>6</v>
      </c>
      <c r="B20" s="1522"/>
      <c r="C20" s="1125"/>
      <c r="D20" s="1125"/>
      <c r="E20" s="2023">
        <v>999.9</v>
      </c>
      <c r="F20" s="1520"/>
      <c r="G20" s="1125"/>
      <c r="H20" s="1125"/>
      <c r="I20" s="2023">
        <v>514.79999999999995</v>
      </c>
      <c r="J20" s="1522"/>
      <c r="K20" s="1125"/>
      <c r="L20" s="1125"/>
      <c r="M20" s="1912">
        <v>530.1</v>
      </c>
      <c r="N20" s="1520"/>
      <c r="O20" s="1125"/>
      <c r="P20" s="1125"/>
      <c r="Q20" s="1912">
        <v>229.6</v>
      </c>
      <c r="S20" s="1057"/>
      <c r="T20" s="1056"/>
      <c r="U20" s="1056"/>
      <c r="V20" s="1056"/>
    </row>
    <row r="21" spans="1:22" s="1052" customFormat="1" ht="14.25">
      <c r="A21" s="1055">
        <v>7</v>
      </c>
      <c r="B21" s="1522"/>
      <c r="C21" s="1125"/>
      <c r="D21" s="1125"/>
      <c r="E21" s="2023">
        <v>1104</v>
      </c>
      <c r="F21" s="1520"/>
      <c r="G21" s="1125"/>
      <c r="H21" s="1125"/>
      <c r="I21" s="2023">
        <v>586</v>
      </c>
      <c r="J21" s="1522"/>
      <c r="K21" s="1125"/>
      <c r="L21" s="1125"/>
      <c r="M21" s="1912">
        <v>541.5</v>
      </c>
      <c r="N21" s="1520"/>
      <c r="O21" s="1125"/>
      <c r="P21" s="1125"/>
      <c r="Q21" s="1912">
        <v>237.6</v>
      </c>
      <c r="S21" s="1057"/>
      <c r="T21" s="1056"/>
      <c r="U21" s="1056"/>
      <c r="V21" s="1056"/>
    </row>
    <row r="22" spans="1:22" s="1052" customFormat="1" ht="14.25">
      <c r="A22" s="1055">
        <v>8</v>
      </c>
      <c r="B22" s="1522"/>
      <c r="C22" s="1125"/>
      <c r="D22" s="1125"/>
      <c r="E22" s="2023">
        <v>1305.9000000000001</v>
      </c>
      <c r="F22" s="1520"/>
      <c r="G22" s="1125"/>
      <c r="H22" s="1125"/>
      <c r="I22" s="2023">
        <v>713.2</v>
      </c>
      <c r="J22" s="1522"/>
      <c r="K22" s="1125"/>
      <c r="L22" s="1125"/>
      <c r="M22" s="1912">
        <v>639.9</v>
      </c>
      <c r="N22" s="1520"/>
      <c r="O22" s="1125"/>
      <c r="P22" s="1125"/>
      <c r="Q22" s="1912">
        <v>267.2</v>
      </c>
      <c r="S22" s="1057"/>
      <c r="T22" s="1056"/>
      <c r="U22" s="1056"/>
      <c r="V22" s="1056"/>
    </row>
    <row r="23" spans="1:22" s="1052" customFormat="1" ht="14.25">
      <c r="A23" s="1055">
        <v>9</v>
      </c>
      <c r="B23" s="1522"/>
      <c r="C23" s="1125"/>
      <c r="D23" s="1125"/>
      <c r="E23" s="2023">
        <v>1331.1000000000001</v>
      </c>
      <c r="F23" s="1520"/>
      <c r="G23" s="1125"/>
      <c r="H23" s="1125"/>
      <c r="I23" s="2023">
        <v>765.2</v>
      </c>
      <c r="J23" s="1522"/>
      <c r="K23" s="1125"/>
      <c r="L23" s="1125"/>
      <c r="M23" s="1912">
        <v>630.6</v>
      </c>
      <c r="N23" s="1520"/>
      <c r="O23" s="1125"/>
      <c r="P23" s="1125"/>
      <c r="Q23" s="1912">
        <v>268.8</v>
      </c>
      <c r="S23" s="1057"/>
      <c r="T23" s="1056"/>
      <c r="U23" s="1056"/>
      <c r="V23" s="1056"/>
    </row>
    <row r="24" spans="1:22" s="1052" customFormat="1" ht="14.25">
      <c r="A24" s="1055">
        <v>10</v>
      </c>
      <c r="B24" s="1522"/>
      <c r="C24" s="1125"/>
      <c r="D24" s="1125"/>
      <c r="E24" s="2023">
        <v>1287.6000000000001</v>
      </c>
      <c r="F24" s="1520"/>
      <c r="G24" s="1125"/>
      <c r="H24" s="1125"/>
      <c r="I24" s="2023">
        <v>768.4</v>
      </c>
      <c r="J24" s="1522"/>
      <c r="K24" s="1125"/>
      <c r="L24" s="1125"/>
      <c r="M24" s="1912">
        <v>616.80000000000007</v>
      </c>
      <c r="N24" s="1520"/>
      <c r="O24" s="1125"/>
      <c r="P24" s="1125"/>
      <c r="Q24" s="1912">
        <v>282.8</v>
      </c>
      <c r="S24" s="1057"/>
      <c r="T24" s="1056"/>
      <c r="U24" s="1056"/>
      <c r="V24" s="1056"/>
    </row>
    <row r="25" spans="1:22" s="1052" customFormat="1" ht="14.25">
      <c r="A25" s="1055">
        <v>11</v>
      </c>
      <c r="B25" s="1522"/>
      <c r="C25" s="1125"/>
      <c r="D25" s="1125"/>
      <c r="E25" s="2023">
        <v>1218.6000000000001</v>
      </c>
      <c r="F25" s="1520"/>
      <c r="G25" s="1125"/>
      <c r="H25" s="1125"/>
      <c r="I25" s="2023">
        <v>779.2</v>
      </c>
      <c r="J25" s="1522"/>
      <c r="K25" s="1125"/>
      <c r="L25" s="1125"/>
      <c r="M25" s="1912">
        <v>567.6</v>
      </c>
      <c r="N25" s="1520"/>
      <c r="O25" s="1125"/>
      <c r="P25" s="1125"/>
      <c r="Q25" s="1912">
        <v>275.2</v>
      </c>
      <c r="S25" s="1057"/>
      <c r="T25" s="1056"/>
      <c r="U25" s="1056"/>
      <c r="V25" s="1056"/>
    </row>
    <row r="26" spans="1:22" s="1052" customFormat="1" ht="14.25">
      <c r="A26" s="1055">
        <v>12</v>
      </c>
      <c r="B26" s="1522"/>
      <c r="C26" s="1125"/>
      <c r="D26" s="1125"/>
      <c r="E26" s="2023">
        <v>1140.6000000000001</v>
      </c>
      <c r="F26" s="1520"/>
      <c r="G26" s="1125"/>
      <c r="H26" s="1125"/>
      <c r="I26" s="2023">
        <v>740.80000000000007</v>
      </c>
      <c r="J26" s="1522"/>
      <c r="K26" s="1125"/>
      <c r="L26" s="1125"/>
      <c r="M26" s="1912">
        <v>540.6</v>
      </c>
      <c r="N26" s="1520"/>
      <c r="O26" s="1125"/>
      <c r="P26" s="1125"/>
      <c r="Q26" s="1912">
        <v>280.8</v>
      </c>
      <c r="S26" s="1057"/>
      <c r="T26" s="1056"/>
      <c r="U26" s="1056"/>
      <c r="V26" s="1056"/>
    </row>
    <row r="27" spans="1:22" s="1052" customFormat="1" ht="14.25">
      <c r="A27" s="1055">
        <v>13</v>
      </c>
      <c r="B27" s="1522"/>
      <c r="C27" s="1125"/>
      <c r="D27" s="1125"/>
      <c r="E27" s="2023">
        <v>1238.7</v>
      </c>
      <c r="F27" s="1520"/>
      <c r="G27" s="1125"/>
      <c r="H27" s="1125"/>
      <c r="I27" s="2023">
        <v>716.4</v>
      </c>
      <c r="J27" s="1522"/>
      <c r="K27" s="1125"/>
      <c r="L27" s="1125"/>
      <c r="M27" s="1912">
        <v>592.5</v>
      </c>
      <c r="N27" s="1520"/>
      <c r="O27" s="1125"/>
      <c r="P27" s="1125"/>
      <c r="Q27" s="1912">
        <v>264.39999999999998</v>
      </c>
      <c r="S27" s="1057"/>
      <c r="T27" s="1056"/>
      <c r="U27" s="1056"/>
      <c r="V27" s="1056"/>
    </row>
    <row r="28" spans="1:22" s="1052" customFormat="1" ht="14.25">
      <c r="A28" s="1055">
        <v>14</v>
      </c>
      <c r="B28" s="1522"/>
      <c r="C28" s="1125"/>
      <c r="D28" s="1125"/>
      <c r="E28" s="2023">
        <v>1187.1000000000001</v>
      </c>
      <c r="F28" s="1520"/>
      <c r="G28" s="1125"/>
      <c r="H28" s="1125"/>
      <c r="I28" s="2023">
        <v>732</v>
      </c>
      <c r="J28" s="1522"/>
      <c r="K28" s="1125"/>
      <c r="L28" s="1125"/>
      <c r="M28" s="1912">
        <v>562.80000000000007</v>
      </c>
      <c r="N28" s="1520"/>
      <c r="O28" s="1125"/>
      <c r="P28" s="1125"/>
      <c r="Q28" s="1912">
        <v>272</v>
      </c>
      <c r="S28" s="1057"/>
      <c r="T28" s="1056"/>
      <c r="U28" s="1056"/>
      <c r="V28" s="1056"/>
    </row>
    <row r="29" spans="1:22" s="1052" customFormat="1" ht="14.25">
      <c r="A29" s="1055">
        <v>15</v>
      </c>
      <c r="B29" s="1522"/>
      <c r="C29" s="1125"/>
      <c r="D29" s="1125"/>
      <c r="E29" s="2023">
        <v>1183.2</v>
      </c>
      <c r="F29" s="1520"/>
      <c r="G29" s="1125"/>
      <c r="H29" s="1125"/>
      <c r="I29" s="2023">
        <v>726.80000000000007</v>
      </c>
      <c r="J29" s="1522"/>
      <c r="K29" s="1125"/>
      <c r="L29" s="1125"/>
      <c r="M29" s="1912">
        <v>590.4</v>
      </c>
      <c r="N29" s="1520"/>
      <c r="O29" s="1125"/>
      <c r="P29" s="1125"/>
      <c r="Q29" s="1912">
        <v>277.60000000000002</v>
      </c>
      <c r="S29" s="1057"/>
      <c r="T29" s="1056"/>
      <c r="U29" s="1056"/>
      <c r="V29" s="1056"/>
    </row>
    <row r="30" spans="1:22" s="1052" customFormat="1" ht="14.25">
      <c r="A30" s="1055">
        <v>16</v>
      </c>
      <c r="B30" s="1522"/>
      <c r="C30" s="1125"/>
      <c r="D30" s="1125"/>
      <c r="E30" s="2023">
        <v>1189.2</v>
      </c>
      <c r="F30" s="1520"/>
      <c r="G30" s="1125"/>
      <c r="H30" s="1125"/>
      <c r="I30" s="2023">
        <v>698.80000000000007</v>
      </c>
      <c r="J30" s="1522"/>
      <c r="K30" s="1125"/>
      <c r="L30" s="1125"/>
      <c r="M30" s="1912">
        <v>615.30000000000007</v>
      </c>
      <c r="N30" s="1520"/>
      <c r="O30" s="1125"/>
      <c r="P30" s="1125"/>
      <c r="Q30" s="1912">
        <v>273.2</v>
      </c>
      <c r="S30" s="1057"/>
      <c r="T30" s="1056"/>
      <c r="U30" s="1056"/>
      <c r="V30" s="1056"/>
    </row>
    <row r="31" spans="1:22" s="1058" customFormat="1" ht="14.25">
      <c r="A31" s="1055">
        <v>17</v>
      </c>
      <c r="B31" s="1522"/>
      <c r="C31" s="1125"/>
      <c r="D31" s="1125"/>
      <c r="E31" s="2023">
        <v>1071</v>
      </c>
      <c r="F31" s="1520"/>
      <c r="G31" s="1125"/>
      <c r="H31" s="1125"/>
      <c r="I31" s="2023">
        <v>668.4</v>
      </c>
      <c r="J31" s="1522"/>
      <c r="K31" s="1125"/>
      <c r="L31" s="1125"/>
      <c r="M31" s="1912">
        <v>541.20000000000005</v>
      </c>
      <c r="N31" s="1520"/>
      <c r="O31" s="1125"/>
      <c r="P31" s="1125"/>
      <c r="Q31" s="1912">
        <v>265.2</v>
      </c>
      <c r="S31" s="1057"/>
      <c r="T31" s="1056"/>
      <c r="U31" s="1056"/>
      <c r="V31" s="1056"/>
    </row>
    <row r="32" spans="1:22" s="1058" customFormat="1" ht="14.25">
      <c r="A32" s="1055">
        <v>18</v>
      </c>
      <c r="B32" s="1522"/>
      <c r="C32" s="1125"/>
      <c r="D32" s="1125"/>
      <c r="E32" s="2023">
        <v>1093.2</v>
      </c>
      <c r="F32" s="1520"/>
      <c r="G32" s="1125"/>
      <c r="H32" s="1125"/>
      <c r="I32" s="2023">
        <v>603.6</v>
      </c>
      <c r="J32" s="1522"/>
      <c r="K32" s="1125"/>
      <c r="L32" s="1125"/>
      <c r="M32" s="1912">
        <v>555.9</v>
      </c>
      <c r="N32" s="1520"/>
      <c r="O32" s="1125"/>
      <c r="P32" s="1125"/>
      <c r="Q32" s="1912">
        <v>261.2</v>
      </c>
      <c r="S32" s="1057"/>
      <c r="T32" s="1056"/>
      <c r="U32" s="1056"/>
      <c r="V32" s="1056"/>
    </row>
    <row r="33" spans="1:22" s="1058" customFormat="1" ht="14.25">
      <c r="A33" s="1055">
        <v>19</v>
      </c>
      <c r="B33" s="1522"/>
      <c r="C33" s="1125"/>
      <c r="D33" s="1125"/>
      <c r="E33" s="2023">
        <v>1083.9000000000001</v>
      </c>
      <c r="F33" s="1520"/>
      <c r="G33" s="1125"/>
      <c r="H33" s="1125"/>
      <c r="I33" s="2023">
        <v>593.20000000000005</v>
      </c>
      <c r="J33" s="1522"/>
      <c r="K33" s="1125"/>
      <c r="L33" s="1125"/>
      <c r="M33" s="1912">
        <v>565.20000000000005</v>
      </c>
      <c r="N33" s="1520"/>
      <c r="O33" s="1125"/>
      <c r="P33" s="1125"/>
      <c r="Q33" s="1912">
        <v>265.60000000000002</v>
      </c>
      <c r="S33" s="1057"/>
      <c r="T33" s="1056"/>
      <c r="U33" s="1056"/>
      <c r="V33" s="1056"/>
    </row>
    <row r="34" spans="1:22" s="1058" customFormat="1" ht="14.25">
      <c r="A34" s="1055">
        <v>20</v>
      </c>
      <c r="B34" s="1522"/>
      <c r="C34" s="1125"/>
      <c r="D34" s="1125"/>
      <c r="E34" s="2023">
        <v>1099.8</v>
      </c>
      <c r="F34" s="1520"/>
      <c r="G34" s="1125"/>
      <c r="H34" s="1125"/>
      <c r="I34" s="2023">
        <v>567.6</v>
      </c>
      <c r="J34" s="1522"/>
      <c r="K34" s="1125"/>
      <c r="L34" s="1125"/>
      <c r="M34" s="1912">
        <v>578.70000000000005</v>
      </c>
      <c r="N34" s="1520"/>
      <c r="O34" s="1125"/>
      <c r="P34" s="1125"/>
      <c r="Q34" s="1912">
        <v>260</v>
      </c>
      <c r="S34" s="1057"/>
      <c r="T34" s="1056"/>
      <c r="U34" s="1056"/>
      <c r="V34" s="1056"/>
    </row>
    <row r="35" spans="1:22" s="1058" customFormat="1" ht="14.25">
      <c r="A35" s="1055">
        <v>21</v>
      </c>
      <c r="B35" s="1522"/>
      <c r="C35" s="1125"/>
      <c r="D35" s="1125"/>
      <c r="E35" s="2023">
        <v>1103.7</v>
      </c>
      <c r="F35" s="1520"/>
      <c r="G35" s="1125"/>
      <c r="H35" s="1125"/>
      <c r="I35" s="2023">
        <v>554.80000000000007</v>
      </c>
      <c r="J35" s="1522"/>
      <c r="K35" s="1125"/>
      <c r="L35" s="1125"/>
      <c r="M35" s="1912">
        <v>571.20000000000005</v>
      </c>
      <c r="N35" s="1520"/>
      <c r="O35" s="1125"/>
      <c r="P35" s="1125"/>
      <c r="Q35" s="1912">
        <v>243.6</v>
      </c>
      <c r="S35" s="1057"/>
      <c r="T35" s="1056"/>
      <c r="U35" s="1056"/>
      <c r="V35" s="1056"/>
    </row>
    <row r="36" spans="1:22" s="1058" customFormat="1" ht="14.25">
      <c r="A36" s="1055">
        <v>22</v>
      </c>
      <c r="B36" s="1522"/>
      <c r="C36" s="1125"/>
      <c r="D36" s="1125"/>
      <c r="E36" s="2023">
        <v>1070.0999999999999</v>
      </c>
      <c r="F36" s="1520"/>
      <c r="G36" s="1125"/>
      <c r="H36" s="1125"/>
      <c r="I36" s="2023">
        <v>538.4</v>
      </c>
      <c r="J36" s="1522"/>
      <c r="K36" s="1125"/>
      <c r="L36" s="1125"/>
      <c r="M36" s="1912">
        <v>592.5</v>
      </c>
      <c r="N36" s="1520"/>
      <c r="O36" s="1125"/>
      <c r="P36" s="1125"/>
      <c r="Q36" s="1912">
        <v>257.60000000000002</v>
      </c>
      <c r="S36" s="1057"/>
      <c r="T36" s="1056"/>
      <c r="U36" s="1056"/>
      <c r="V36" s="1056"/>
    </row>
    <row r="37" spans="1:22" s="1058" customFormat="1" ht="15" thickBot="1">
      <c r="A37" s="1055">
        <v>23</v>
      </c>
      <c r="B37" s="1522"/>
      <c r="C37" s="1125"/>
      <c r="D37" s="1125"/>
      <c r="E37" s="2025">
        <v>986.1</v>
      </c>
      <c r="F37" s="1520"/>
      <c r="G37" s="1125"/>
      <c r="H37" s="1125"/>
      <c r="I37" s="2025">
        <v>511.2</v>
      </c>
      <c r="J37" s="1522"/>
      <c r="K37" s="1125"/>
      <c r="L37" s="1125"/>
      <c r="M37" s="1912">
        <v>587.1</v>
      </c>
      <c r="N37" s="1520"/>
      <c r="O37" s="1125"/>
      <c r="P37" s="1125"/>
      <c r="Q37" s="1912">
        <v>271.2</v>
      </c>
      <c r="S37" s="1057"/>
      <c r="T37" s="1056"/>
      <c r="U37" s="1056"/>
      <c r="V37" s="1056"/>
    </row>
    <row r="38" spans="1:22" s="1058" customFormat="1" ht="14.25">
      <c r="A38" s="1055" t="s">
        <v>19</v>
      </c>
      <c r="B38" s="1492"/>
      <c r="C38" s="1493"/>
      <c r="D38" s="1492"/>
      <c r="E38" s="1730">
        <f>SUM(E14:E37)</f>
        <v>25506.600000000002</v>
      </c>
      <c r="F38" s="1737"/>
      <c r="G38" s="1737"/>
      <c r="H38" s="1737"/>
      <c r="I38" s="1730">
        <f>SUM(I14:I37)</f>
        <v>14367.999999999998</v>
      </c>
      <c r="J38" s="1737"/>
      <c r="K38" s="1737"/>
      <c r="L38" s="1737"/>
      <c r="M38" s="1789">
        <f>SUM(M14:M37)</f>
        <v>13467.000000000004</v>
      </c>
      <c r="N38" s="1725"/>
      <c r="O38" s="1726"/>
      <c r="P38" s="1725"/>
      <c r="Q38" s="1788">
        <f>SUM(Q14:Q37)</f>
        <v>6177.2000000000007</v>
      </c>
      <c r="S38" s="1496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2"/>
  <sheetViews>
    <sheetView zoomScale="85" zoomScaleNormal="85" zoomScaleSheetLayoutView="100" workbookViewId="0">
      <selection activeCell="V41" sqref="V41"/>
    </sheetView>
  </sheetViews>
  <sheetFormatPr defaultColWidth="9.140625" defaultRowHeight="12.75"/>
  <cols>
    <col min="1" max="3" width="11.28515625" style="1060" customWidth="1"/>
    <col min="4" max="4" width="11.28515625" style="1060" hidden="1" customWidth="1"/>
    <col min="5" max="5" width="13.42578125" style="1060" customWidth="1"/>
    <col min="6" max="7" width="11.28515625" style="1060" customWidth="1"/>
    <col min="8" max="8" width="11.28515625" style="1060" hidden="1" customWidth="1"/>
    <col min="9" max="9" width="14.42578125" style="1060" customWidth="1"/>
    <col min="10" max="11" width="11.28515625" style="1060" customWidth="1"/>
    <col min="12" max="12" width="11.28515625" style="1060" hidden="1" customWidth="1"/>
    <col min="13" max="13" width="13.140625" style="1060" customWidth="1"/>
    <col min="14" max="15" width="11.28515625" style="1060" customWidth="1"/>
    <col min="16" max="16" width="11.28515625" style="1060" hidden="1" customWidth="1"/>
    <col min="17" max="17" width="14.5703125" style="1060" customWidth="1"/>
    <col min="18" max="16384" width="9.140625" style="1060"/>
  </cols>
  <sheetData>
    <row r="1" spans="1:22" s="1048" customFormat="1" ht="18.75" customHeight="1">
      <c r="B1" s="1483"/>
      <c r="C1" s="1519" t="s">
        <v>517</v>
      </c>
      <c r="D1" s="1049"/>
      <c r="E1" s="1049"/>
      <c r="J1" s="799"/>
      <c r="K1" s="3055" t="s">
        <v>515</v>
      </c>
      <c r="L1" s="3055"/>
      <c r="M1" s="3055"/>
      <c r="N1" s="3055"/>
      <c r="O1" s="3055"/>
      <c r="P1" s="3055"/>
      <c r="Q1" s="3055"/>
    </row>
    <row r="2" spans="1:22" s="1048" customFormat="1" ht="10.5" customHeight="1">
      <c r="A2" s="1484"/>
      <c r="B2" s="3056" t="s">
        <v>1</v>
      </c>
      <c r="C2" s="3056"/>
      <c r="D2" s="3056"/>
      <c r="E2" s="3056"/>
      <c r="N2" s="3057" t="s">
        <v>2</v>
      </c>
      <c r="O2" s="3058"/>
      <c r="P2" s="3058"/>
      <c r="Q2" s="3058"/>
    </row>
    <row r="3" spans="1:22" s="1048" customFormat="1" ht="13.5" customHeight="1">
      <c r="N3" s="1049"/>
      <c r="O3" s="1049" t="s">
        <v>642</v>
      </c>
      <c r="P3" s="1049"/>
      <c r="Q3" s="1049"/>
    </row>
    <row r="4" spans="1:22" s="1048" customFormat="1" ht="15" customHeight="1">
      <c r="B4" s="1485"/>
      <c r="C4" s="1519" t="s">
        <v>516</v>
      </c>
      <c r="D4" s="1485"/>
      <c r="E4" s="1485"/>
      <c r="I4" s="3059" t="s">
        <v>5</v>
      </c>
      <c r="J4" s="3060"/>
      <c r="K4" s="3060"/>
      <c r="L4" s="1910"/>
      <c r="O4" s="1050"/>
    </row>
    <row r="5" spans="1:22" s="1048" customFormat="1" ht="9.75" customHeight="1">
      <c r="A5" s="1484"/>
      <c r="B5" s="3061" t="s">
        <v>7</v>
      </c>
      <c r="C5" s="3061"/>
      <c r="D5" s="3061"/>
      <c r="E5" s="3061"/>
    </row>
    <row r="6" spans="1:22" s="1048" customFormat="1" ht="12" customHeight="1">
      <c r="E6" s="3054" t="s">
        <v>8</v>
      </c>
      <c r="F6" s="3054"/>
      <c r="G6" s="3054"/>
      <c r="H6" s="3054"/>
      <c r="I6" s="3054"/>
      <c r="J6" s="3054"/>
      <c r="K6" s="3054"/>
      <c r="L6" s="3054"/>
      <c r="M6" s="3054"/>
      <c r="N6" s="3054"/>
    </row>
    <row r="7" spans="1:22" s="1048" customFormat="1" ht="15.75">
      <c r="A7" s="1048" t="s">
        <v>675</v>
      </c>
      <c r="E7" s="2748" t="s">
        <v>676</v>
      </c>
      <c r="F7" s="2748"/>
      <c r="G7" s="2748"/>
      <c r="H7" s="2748"/>
      <c r="I7" s="2748"/>
      <c r="J7" s="2748"/>
      <c r="K7" s="2748"/>
      <c r="L7" s="2748"/>
      <c r="M7" s="2748"/>
      <c r="N7" s="2748"/>
    </row>
    <row r="8" spans="1:22" s="1048" customFormat="1" ht="9" customHeight="1"/>
    <row r="9" spans="1:22" s="1048" customFormat="1">
      <c r="A9" s="3047" t="s">
        <v>9</v>
      </c>
      <c r="B9" s="3045" t="s">
        <v>10</v>
      </c>
      <c r="C9" s="3046"/>
      <c r="D9" s="3046"/>
      <c r="E9" s="3046"/>
      <c r="F9" s="3046"/>
      <c r="G9" s="3046"/>
      <c r="H9" s="3046"/>
      <c r="I9" s="3050"/>
      <c r="J9" s="3045" t="s">
        <v>11</v>
      </c>
      <c r="K9" s="3046"/>
      <c r="L9" s="3046"/>
      <c r="M9" s="3046"/>
      <c r="N9" s="3046"/>
      <c r="O9" s="3046"/>
      <c r="P9" s="3046"/>
      <c r="Q9" s="3050"/>
    </row>
    <row r="10" spans="1:22" s="1048" customFormat="1">
      <c r="A10" s="3048"/>
      <c r="B10" s="3051" t="s">
        <v>637</v>
      </c>
      <c r="C10" s="3052"/>
      <c r="D10" s="3052"/>
      <c r="E10" s="3053"/>
      <c r="F10" s="3051"/>
      <c r="G10" s="3052"/>
      <c r="H10" s="3052"/>
      <c r="I10" s="3053"/>
      <c r="J10" s="3051" t="str">
        <f>B10</f>
        <v>яч.24 ф. Согласие ТП-Фрол Т-1</v>
      </c>
      <c r="K10" s="3052"/>
      <c r="L10" s="3052"/>
      <c r="M10" s="3053"/>
      <c r="N10" s="3051">
        <f>F10</f>
        <v>0</v>
      </c>
      <c r="O10" s="3052"/>
      <c r="P10" s="3052"/>
      <c r="Q10" s="3053"/>
    </row>
    <row r="11" spans="1:22" s="1048" customFormat="1">
      <c r="A11" s="3048"/>
      <c r="B11" s="3045" t="s">
        <v>14</v>
      </c>
      <c r="C11" s="3046"/>
      <c r="E11" s="1909"/>
      <c r="F11" s="3045" t="s">
        <v>15</v>
      </c>
      <c r="G11" s="3046"/>
      <c r="H11" s="1908"/>
      <c r="I11" s="1909"/>
      <c r="J11" s="3045" t="s">
        <v>15</v>
      </c>
      <c r="K11" s="3046"/>
      <c r="L11" s="1908"/>
      <c r="M11" s="1909"/>
      <c r="N11" s="3045" t="s">
        <v>15</v>
      </c>
      <c r="O11" s="3046"/>
      <c r="P11" s="1908"/>
      <c r="Q11" s="1909"/>
    </row>
    <row r="12" spans="1:22" s="1052" customFormat="1" ht="35.25" customHeight="1">
      <c r="A12" s="3049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2"/>
      <c r="C14" s="1521"/>
      <c r="D14" s="1125"/>
      <c r="E14" s="1958">
        <v>36.4</v>
      </c>
      <c r="F14" s="1520"/>
      <c r="G14" s="1125"/>
      <c r="H14" s="1125"/>
      <c r="I14" s="1125"/>
      <c r="J14" s="1522"/>
      <c r="K14" s="1125"/>
      <c r="L14" s="1125"/>
      <c r="M14" s="1125">
        <v>38.4</v>
      </c>
      <c r="N14" s="1520"/>
      <c r="O14" s="1125"/>
      <c r="P14" s="1125"/>
      <c r="Q14" s="1125"/>
      <c r="S14" s="1491"/>
      <c r="T14" s="1056"/>
      <c r="U14" s="1056"/>
      <c r="V14" s="1056"/>
    </row>
    <row r="15" spans="1:22" s="1052" customFormat="1">
      <c r="A15" s="1055">
        <v>1</v>
      </c>
      <c r="B15" s="1522"/>
      <c r="C15" s="1125"/>
      <c r="D15" s="1125"/>
      <c r="E15" s="2023">
        <v>36</v>
      </c>
      <c r="F15" s="1520"/>
      <c r="G15" s="1125"/>
      <c r="H15" s="1125"/>
      <c r="I15" s="1807"/>
      <c r="J15" s="1522"/>
      <c r="K15" s="1125"/>
      <c r="L15" s="1125"/>
      <c r="M15" s="1807">
        <v>35.6</v>
      </c>
      <c r="N15" s="1520"/>
      <c r="O15" s="1125"/>
      <c r="P15" s="1125"/>
      <c r="Q15" s="1807"/>
      <c r="S15" s="1057"/>
      <c r="T15" s="1056"/>
      <c r="U15" s="1056"/>
      <c r="V15" s="1056"/>
    </row>
    <row r="16" spans="1:22" s="1052" customFormat="1">
      <c r="A16" s="1055">
        <v>2</v>
      </c>
      <c r="B16" s="1522"/>
      <c r="C16" s="1125"/>
      <c r="D16" s="1125"/>
      <c r="E16" s="2023">
        <v>34.4</v>
      </c>
      <c r="F16" s="1520"/>
      <c r="G16" s="1125"/>
      <c r="H16" s="1125"/>
      <c r="I16" s="1808"/>
      <c r="J16" s="1522"/>
      <c r="K16" s="1125"/>
      <c r="L16" s="1125"/>
      <c r="M16" s="1807">
        <v>35.6</v>
      </c>
      <c r="N16" s="1520"/>
      <c r="O16" s="1125"/>
      <c r="P16" s="1125"/>
      <c r="Q16" s="1808"/>
      <c r="S16" s="1057"/>
      <c r="T16" s="1056"/>
      <c r="U16" s="1056"/>
      <c r="V16" s="1056"/>
    </row>
    <row r="17" spans="1:22" s="1052" customFormat="1">
      <c r="A17" s="1055">
        <v>3</v>
      </c>
      <c r="B17" s="1522"/>
      <c r="C17" s="1125"/>
      <c r="D17" s="1125"/>
      <c r="E17" s="2023">
        <v>33.6</v>
      </c>
      <c r="F17" s="1520"/>
      <c r="G17" s="1125"/>
      <c r="H17" s="1125"/>
      <c r="I17" s="1808"/>
      <c r="J17" s="1522"/>
      <c r="K17" s="1125"/>
      <c r="L17" s="1125"/>
      <c r="M17" s="1807">
        <v>32.4</v>
      </c>
      <c r="N17" s="1520"/>
      <c r="O17" s="1125"/>
      <c r="P17" s="1125"/>
      <c r="Q17" s="1808"/>
      <c r="S17" s="1057"/>
      <c r="T17" s="1056"/>
      <c r="U17" s="1056"/>
      <c r="V17" s="1056"/>
    </row>
    <row r="18" spans="1:22" s="1052" customFormat="1">
      <c r="A18" s="1055">
        <v>4</v>
      </c>
      <c r="B18" s="1522"/>
      <c r="C18" s="1125"/>
      <c r="D18" s="1125"/>
      <c r="E18" s="2023">
        <v>31.6</v>
      </c>
      <c r="F18" s="1520"/>
      <c r="G18" s="1125"/>
      <c r="H18" s="1125"/>
      <c r="I18" s="1808"/>
      <c r="J18" s="1522"/>
      <c r="K18" s="1125"/>
      <c r="L18" s="1125"/>
      <c r="M18" s="1807">
        <v>33.200000000000003</v>
      </c>
      <c r="N18" s="1520"/>
      <c r="O18" s="1125"/>
      <c r="P18" s="1125"/>
      <c r="Q18" s="1808"/>
      <c r="S18" s="1057"/>
      <c r="T18" s="1056"/>
      <c r="U18" s="1056"/>
      <c r="V18" s="1056"/>
    </row>
    <row r="19" spans="1:22" s="1052" customFormat="1">
      <c r="A19" s="1055">
        <v>5</v>
      </c>
      <c r="B19" s="1522"/>
      <c r="C19" s="1125"/>
      <c r="D19" s="1125"/>
      <c r="E19" s="2023">
        <v>34</v>
      </c>
      <c r="F19" s="1520"/>
      <c r="G19" s="1125"/>
      <c r="H19" s="1125"/>
      <c r="I19" s="1808"/>
      <c r="J19" s="1522"/>
      <c r="K19" s="1125"/>
      <c r="L19" s="1125"/>
      <c r="M19" s="1807">
        <v>34.4</v>
      </c>
      <c r="N19" s="1520"/>
      <c r="O19" s="1125"/>
      <c r="P19" s="1125"/>
      <c r="Q19" s="1808"/>
      <c r="S19" s="1057"/>
      <c r="T19" s="1056"/>
      <c r="U19" s="1056"/>
      <c r="V19" s="1056"/>
    </row>
    <row r="20" spans="1:22" s="1052" customFormat="1">
      <c r="A20" s="1055">
        <v>6</v>
      </c>
      <c r="B20" s="1522"/>
      <c r="C20" s="1125"/>
      <c r="D20" s="1125"/>
      <c r="E20" s="2023">
        <v>45.2</v>
      </c>
      <c r="F20" s="1520"/>
      <c r="G20" s="1125"/>
      <c r="H20" s="1125"/>
      <c r="I20" s="1808"/>
      <c r="J20" s="1522"/>
      <c r="K20" s="1125"/>
      <c r="L20" s="1125"/>
      <c r="M20" s="1807">
        <v>35.200000000000003</v>
      </c>
      <c r="N20" s="1520"/>
      <c r="O20" s="1125"/>
      <c r="P20" s="1125"/>
      <c r="Q20" s="1808"/>
      <c r="S20" s="1057"/>
      <c r="T20" s="1056"/>
      <c r="U20" s="1056"/>
      <c r="V20" s="1056"/>
    </row>
    <row r="21" spans="1:22" s="1052" customFormat="1">
      <c r="A21" s="1055">
        <v>7</v>
      </c>
      <c r="B21" s="1522"/>
      <c r="C21" s="1125"/>
      <c r="D21" s="1125"/>
      <c r="E21" s="2023">
        <v>46.800000000000004</v>
      </c>
      <c r="F21" s="1520"/>
      <c r="G21" s="1125"/>
      <c r="H21" s="1125"/>
      <c r="I21" s="1808"/>
      <c r="J21" s="1522"/>
      <c r="K21" s="1125"/>
      <c r="L21" s="1125"/>
      <c r="M21" s="1807">
        <v>34</v>
      </c>
      <c r="N21" s="1520"/>
      <c r="O21" s="1125"/>
      <c r="P21" s="1125"/>
      <c r="Q21" s="1808"/>
      <c r="S21" s="1057"/>
      <c r="T21" s="1056"/>
      <c r="U21" s="1056"/>
      <c r="V21" s="1056"/>
    </row>
    <row r="22" spans="1:22" s="1052" customFormat="1">
      <c r="A22" s="1055">
        <v>8</v>
      </c>
      <c r="B22" s="1522"/>
      <c r="C22" s="1125"/>
      <c r="D22" s="1125"/>
      <c r="E22" s="2023">
        <v>46.4</v>
      </c>
      <c r="F22" s="1520"/>
      <c r="G22" s="1125"/>
      <c r="H22" s="1125"/>
      <c r="I22" s="1808"/>
      <c r="J22" s="1522"/>
      <c r="K22" s="1125"/>
      <c r="L22" s="1125"/>
      <c r="M22" s="1807">
        <v>32</v>
      </c>
      <c r="N22" s="1520"/>
      <c r="O22" s="1125"/>
      <c r="P22" s="1125"/>
      <c r="Q22" s="1808"/>
      <c r="S22" s="1057"/>
      <c r="T22" s="1056"/>
      <c r="U22" s="1056"/>
      <c r="V22" s="1056"/>
    </row>
    <row r="23" spans="1:22" s="1052" customFormat="1">
      <c r="A23" s="1055">
        <v>9</v>
      </c>
      <c r="B23" s="1522"/>
      <c r="C23" s="1125"/>
      <c r="D23" s="1125"/>
      <c r="E23" s="2023">
        <v>40.800000000000004</v>
      </c>
      <c r="F23" s="1520"/>
      <c r="G23" s="1125"/>
      <c r="H23" s="1125"/>
      <c r="I23" s="1808"/>
      <c r="J23" s="1522"/>
      <c r="K23" s="1125"/>
      <c r="L23" s="1125"/>
      <c r="M23" s="1807">
        <v>32.4</v>
      </c>
      <c r="N23" s="1520"/>
      <c r="O23" s="1125"/>
      <c r="P23" s="1125"/>
      <c r="Q23" s="1808"/>
      <c r="S23" s="1057"/>
      <c r="T23" s="1056"/>
      <c r="U23" s="1056"/>
      <c r="V23" s="1056"/>
    </row>
    <row r="24" spans="1:22" s="1052" customFormat="1">
      <c r="A24" s="1055">
        <v>10</v>
      </c>
      <c r="B24" s="1522"/>
      <c r="C24" s="1125"/>
      <c r="D24" s="1125"/>
      <c r="E24" s="2023">
        <v>44</v>
      </c>
      <c r="F24" s="1520"/>
      <c r="G24" s="1125"/>
      <c r="H24" s="1125"/>
      <c r="I24" s="1809"/>
      <c r="J24" s="1522"/>
      <c r="K24" s="1125"/>
      <c r="L24" s="1125"/>
      <c r="M24" s="1807">
        <v>33.200000000000003</v>
      </c>
      <c r="N24" s="1520"/>
      <c r="O24" s="1125"/>
      <c r="P24" s="1125"/>
      <c r="Q24" s="1809"/>
      <c r="S24" s="1057"/>
      <c r="T24" s="1056"/>
      <c r="U24" s="1056"/>
      <c r="V24" s="1056"/>
    </row>
    <row r="25" spans="1:22" s="1052" customFormat="1">
      <c r="A25" s="1055">
        <v>11</v>
      </c>
      <c r="B25" s="1522"/>
      <c r="C25" s="1125"/>
      <c r="D25" s="1125"/>
      <c r="E25" s="2023">
        <v>43.2</v>
      </c>
      <c r="F25" s="1520"/>
      <c r="G25" s="1125"/>
      <c r="H25" s="1125"/>
      <c r="I25" s="1809"/>
      <c r="J25" s="1522"/>
      <c r="K25" s="1125"/>
      <c r="L25" s="1125"/>
      <c r="M25" s="1807">
        <v>32.799999999999997</v>
      </c>
      <c r="N25" s="1520"/>
      <c r="O25" s="1125"/>
      <c r="P25" s="1125"/>
      <c r="Q25" s="1809"/>
      <c r="S25" s="1057"/>
      <c r="T25" s="1056"/>
      <c r="U25" s="1056"/>
      <c r="V25" s="1056"/>
    </row>
    <row r="26" spans="1:22" s="1052" customFormat="1">
      <c r="A26" s="1055">
        <v>12</v>
      </c>
      <c r="B26" s="1522"/>
      <c r="C26" s="1125"/>
      <c r="D26" s="1125"/>
      <c r="E26" s="2023">
        <v>42.800000000000004</v>
      </c>
      <c r="F26" s="1520"/>
      <c r="G26" s="1125"/>
      <c r="H26" s="1125"/>
      <c r="I26" s="1809"/>
      <c r="J26" s="1522"/>
      <c r="K26" s="1125"/>
      <c r="L26" s="1125"/>
      <c r="M26" s="1807">
        <v>35.6</v>
      </c>
      <c r="N26" s="1520"/>
      <c r="O26" s="1125"/>
      <c r="P26" s="1125"/>
      <c r="Q26" s="1809"/>
      <c r="S26" s="1057"/>
      <c r="T26" s="1056"/>
      <c r="U26" s="1056"/>
      <c r="V26" s="1056"/>
    </row>
    <row r="27" spans="1:22" s="1052" customFormat="1">
      <c r="A27" s="1055">
        <v>13</v>
      </c>
      <c r="B27" s="1522"/>
      <c r="C27" s="1125"/>
      <c r="D27" s="1125"/>
      <c r="E27" s="2023">
        <v>42</v>
      </c>
      <c r="F27" s="1520"/>
      <c r="G27" s="1125"/>
      <c r="H27" s="1125"/>
      <c r="I27" s="1809"/>
      <c r="J27" s="1522"/>
      <c r="K27" s="1125"/>
      <c r="L27" s="1125"/>
      <c r="M27" s="1807">
        <v>32.4</v>
      </c>
      <c r="N27" s="1520"/>
      <c r="O27" s="1125"/>
      <c r="P27" s="1125"/>
      <c r="Q27" s="1809"/>
      <c r="S27" s="1057"/>
      <c r="T27" s="1056"/>
      <c r="U27" s="1056"/>
      <c r="V27" s="1056"/>
    </row>
    <row r="28" spans="1:22" s="1052" customFormat="1">
      <c r="A28" s="1055">
        <v>14</v>
      </c>
      <c r="B28" s="1522"/>
      <c r="C28" s="1125"/>
      <c r="D28" s="1125"/>
      <c r="E28" s="2023">
        <v>42</v>
      </c>
      <c r="F28" s="1520"/>
      <c r="G28" s="1125"/>
      <c r="H28" s="1125"/>
      <c r="I28" s="1809"/>
      <c r="J28" s="1522"/>
      <c r="K28" s="1125"/>
      <c r="L28" s="1125"/>
      <c r="M28" s="1807">
        <v>33.6</v>
      </c>
      <c r="N28" s="1520"/>
      <c r="O28" s="1125"/>
      <c r="P28" s="1125"/>
      <c r="Q28" s="1809"/>
      <c r="S28" s="1057"/>
      <c r="T28" s="1056"/>
      <c r="U28" s="1056"/>
      <c r="V28" s="1056"/>
    </row>
    <row r="29" spans="1:22" s="1052" customFormat="1">
      <c r="A29" s="1055">
        <v>15</v>
      </c>
      <c r="B29" s="1522"/>
      <c r="C29" s="1125"/>
      <c r="D29" s="1125"/>
      <c r="E29" s="2023">
        <v>41.2</v>
      </c>
      <c r="F29" s="1520"/>
      <c r="G29" s="1125"/>
      <c r="H29" s="1125"/>
      <c r="I29" s="1809"/>
      <c r="J29" s="1522"/>
      <c r="K29" s="1125"/>
      <c r="L29" s="1125"/>
      <c r="M29" s="1807">
        <v>34.800000000000004</v>
      </c>
      <c r="N29" s="1520"/>
      <c r="O29" s="1125"/>
      <c r="P29" s="1125"/>
      <c r="Q29" s="1809"/>
      <c r="S29" s="1057"/>
      <c r="T29" s="1056"/>
      <c r="U29" s="1056"/>
      <c r="V29" s="1056"/>
    </row>
    <row r="30" spans="1:22" s="1052" customFormat="1">
      <c r="A30" s="1055">
        <v>16</v>
      </c>
      <c r="B30" s="1522"/>
      <c r="C30" s="1125"/>
      <c r="D30" s="1125"/>
      <c r="E30" s="2023">
        <v>44.800000000000004</v>
      </c>
      <c r="F30" s="1520"/>
      <c r="G30" s="1125"/>
      <c r="H30" s="1125"/>
      <c r="I30" s="1809"/>
      <c r="J30" s="1522"/>
      <c r="K30" s="1125"/>
      <c r="L30" s="1125"/>
      <c r="M30" s="1807">
        <v>36.4</v>
      </c>
      <c r="N30" s="1520"/>
      <c r="O30" s="1125"/>
      <c r="P30" s="1125"/>
      <c r="Q30" s="1809"/>
      <c r="S30" s="1057"/>
      <c r="T30" s="1056"/>
      <c r="U30" s="1056"/>
      <c r="V30" s="1056"/>
    </row>
    <row r="31" spans="1:22" s="1058" customFormat="1">
      <c r="A31" s="1055">
        <v>17</v>
      </c>
      <c r="B31" s="1522"/>
      <c r="C31" s="1125"/>
      <c r="D31" s="1125"/>
      <c r="E31" s="2023">
        <v>44.4</v>
      </c>
      <c r="F31" s="1520"/>
      <c r="G31" s="1125"/>
      <c r="H31" s="1125"/>
      <c r="I31" s="1809"/>
      <c r="J31" s="1522"/>
      <c r="K31" s="1125"/>
      <c r="L31" s="1125"/>
      <c r="M31" s="1807">
        <v>37.200000000000003</v>
      </c>
      <c r="N31" s="1520"/>
      <c r="O31" s="1125"/>
      <c r="P31" s="1125"/>
      <c r="Q31" s="1809"/>
      <c r="S31" s="1057"/>
      <c r="T31" s="1056"/>
      <c r="U31" s="1056"/>
      <c r="V31" s="1056"/>
    </row>
    <row r="32" spans="1:22" s="1058" customFormat="1">
      <c r="A32" s="1055">
        <v>18</v>
      </c>
      <c r="B32" s="1522"/>
      <c r="C32" s="1125"/>
      <c r="D32" s="1125"/>
      <c r="E32" s="2023">
        <v>46.4</v>
      </c>
      <c r="F32" s="1520"/>
      <c r="G32" s="1125"/>
      <c r="H32" s="1125"/>
      <c r="I32" s="1809"/>
      <c r="J32" s="1522"/>
      <c r="K32" s="1125"/>
      <c r="L32" s="1125"/>
      <c r="M32" s="1807">
        <v>37.200000000000003</v>
      </c>
      <c r="N32" s="1520"/>
      <c r="O32" s="1125"/>
      <c r="P32" s="1125"/>
      <c r="Q32" s="1809"/>
      <c r="S32" s="1057"/>
      <c r="T32" s="1056"/>
      <c r="U32" s="1056"/>
      <c r="V32" s="1056"/>
    </row>
    <row r="33" spans="1:22" s="1058" customFormat="1">
      <c r="A33" s="1055">
        <v>19</v>
      </c>
      <c r="B33" s="1522"/>
      <c r="C33" s="1125"/>
      <c r="D33" s="1125"/>
      <c r="E33" s="2023">
        <v>43.6</v>
      </c>
      <c r="F33" s="1520"/>
      <c r="G33" s="1125"/>
      <c r="H33" s="1125"/>
      <c r="I33" s="1809"/>
      <c r="J33" s="1522"/>
      <c r="K33" s="1125"/>
      <c r="L33" s="1125"/>
      <c r="M33" s="1807">
        <v>37.200000000000003</v>
      </c>
      <c r="N33" s="1520"/>
      <c r="O33" s="1125"/>
      <c r="P33" s="1125"/>
      <c r="Q33" s="1809"/>
      <c r="S33" s="1057"/>
      <c r="T33" s="1056"/>
      <c r="U33" s="1056"/>
      <c r="V33" s="1056"/>
    </row>
    <row r="34" spans="1:22" s="1058" customFormat="1">
      <c r="A34" s="1055">
        <v>20</v>
      </c>
      <c r="B34" s="1522"/>
      <c r="C34" s="1125"/>
      <c r="D34" s="1125"/>
      <c r="E34" s="2023">
        <v>45.2</v>
      </c>
      <c r="F34" s="1520"/>
      <c r="G34" s="1125"/>
      <c r="H34" s="1125"/>
      <c r="I34" s="1809"/>
      <c r="J34" s="1522"/>
      <c r="K34" s="1125"/>
      <c r="L34" s="1125"/>
      <c r="M34" s="1807">
        <v>36.4</v>
      </c>
      <c r="N34" s="1520"/>
      <c r="O34" s="1125"/>
      <c r="P34" s="1125"/>
      <c r="Q34" s="1809"/>
      <c r="S34" s="1057"/>
      <c r="T34" s="1056"/>
      <c r="U34" s="1056"/>
      <c r="V34" s="1056"/>
    </row>
    <row r="35" spans="1:22" s="1058" customFormat="1">
      <c r="A35" s="1055">
        <v>21</v>
      </c>
      <c r="B35" s="1522"/>
      <c r="C35" s="1125"/>
      <c r="D35" s="1125"/>
      <c r="E35" s="2023">
        <v>44.4</v>
      </c>
      <c r="F35" s="1520"/>
      <c r="G35" s="1125"/>
      <c r="H35" s="1125"/>
      <c r="I35" s="1809"/>
      <c r="J35" s="1522"/>
      <c r="K35" s="1125"/>
      <c r="L35" s="1125"/>
      <c r="M35" s="1807">
        <v>36</v>
      </c>
      <c r="N35" s="1520"/>
      <c r="O35" s="1125"/>
      <c r="P35" s="1125"/>
      <c r="Q35" s="1809"/>
      <c r="S35" s="1057"/>
      <c r="T35" s="1056"/>
      <c r="U35" s="1056"/>
      <c r="V35" s="1056"/>
    </row>
    <row r="36" spans="1:22" s="1058" customFormat="1">
      <c r="A36" s="1055">
        <v>22</v>
      </c>
      <c r="B36" s="1522"/>
      <c r="C36" s="1125"/>
      <c r="D36" s="1125"/>
      <c r="E36" s="2023">
        <v>41.2</v>
      </c>
      <c r="F36" s="1520"/>
      <c r="G36" s="1125"/>
      <c r="H36" s="1125"/>
      <c r="I36" s="1809"/>
      <c r="J36" s="1522"/>
      <c r="K36" s="1125"/>
      <c r="L36" s="1125"/>
      <c r="M36" s="1807">
        <v>37.200000000000003</v>
      </c>
      <c r="N36" s="1520"/>
      <c r="O36" s="1125"/>
      <c r="P36" s="1125"/>
      <c r="Q36" s="1809"/>
      <c r="S36" s="1057"/>
      <c r="T36" s="1056"/>
      <c r="U36" s="1056"/>
      <c r="V36" s="1056"/>
    </row>
    <row r="37" spans="1:22" s="1058" customFormat="1" ht="13.5" thickBot="1">
      <c r="A37" s="1055">
        <v>23</v>
      </c>
      <c r="B37" s="1522"/>
      <c r="C37" s="1125"/>
      <c r="D37" s="1125"/>
      <c r="E37" s="2025">
        <v>37.6</v>
      </c>
      <c r="F37" s="1520"/>
      <c r="G37" s="1125"/>
      <c r="H37" s="1125"/>
      <c r="I37" s="1809"/>
      <c r="J37" s="1522"/>
      <c r="K37" s="1125"/>
      <c r="L37" s="1125"/>
      <c r="M37" s="1807">
        <v>36</v>
      </c>
      <c r="N37" s="1520"/>
      <c r="O37" s="1125"/>
      <c r="P37" s="1125"/>
      <c r="Q37" s="1809"/>
      <c r="S37" s="1057"/>
      <c r="T37" s="1056"/>
      <c r="U37" s="1056"/>
      <c r="V37" s="1056"/>
    </row>
    <row r="38" spans="1:22" s="1058" customFormat="1" ht="14.25">
      <c r="A38" s="1055" t="s">
        <v>19</v>
      </c>
      <c r="B38" s="1492"/>
      <c r="C38" s="1493"/>
      <c r="D38" s="1492"/>
      <c r="E38" s="1730">
        <f>SUM(E14:E37)</f>
        <v>988</v>
      </c>
      <c r="F38" s="1737"/>
      <c r="G38" s="1737"/>
      <c r="H38" s="1737"/>
      <c r="I38" s="1730">
        <f>SUM(I14:I37)</f>
        <v>0</v>
      </c>
      <c r="J38" s="1737"/>
      <c r="K38" s="1737"/>
      <c r="L38" s="1737"/>
      <c r="M38" s="1789">
        <f>SUM(M14:M37)</f>
        <v>839.20000000000016</v>
      </c>
      <c r="N38" s="1725"/>
      <c r="O38" s="1726"/>
      <c r="P38" s="1725"/>
      <c r="Q38" s="1788">
        <f>SUM(Q14:Q37)</f>
        <v>0</v>
      </c>
      <c r="S38" s="1496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8">
    <mergeCell ref="E6:N6"/>
    <mergeCell ref="K1:Q1"/>
    <mergeCell ref="B2:E2"/>
    <mergeCell ref="N2:Q2"/>
    <mergeCell ref="I4:K4"/>
    <mergeCell ref="B5:E5"/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2"/>
  <sheetViews>
    <sheetView zoomScale="85" zoomScaleNormal="85" zoomScaleSheetLayoutView="100" workbookViewId="0">
      <selection activeCell="W45" sqref="W45"/>
    </sheetView>
  </sheetViews>
  <sheetFormatPr defaultColWidth="9.140625" defaultRowHeight="12.75"/>
  <cols>
    <col min="1" max="3" width="11.28515625" style="1060" customWidth="1"/>
    <col min="4" max="4" width="11.28515625" style="1060" hidden="1" customWidth="1"/>
    <col min="5" max="5" width="13.42578125" style="1060" customWidth="1"/>
    <col min="6" max="7" width="11.28515625" style="1060" customWidth="1"/>
    <col min="8" max="8" width="11.28515625" style="1060" hidden="1" customWidth="1"/>
    <col min="9" max="9" width="14.42578125" style="1060" customWidth="1"/>
    <col min="10" max="11" width="11.28515625" style="1060" customWidth="1"/>
    <col min="12" max="12" width="11.28515625" style="1060" hidden="1" customWidth="1"/>
    <col min="13" max="13" width="13.140625" style="1060" customWidth="1"/>
    <col min="14" max="15" width="11.28515625" style="1060" customWidth="1"/>
    <col min="16" max="16" width="11.28515625" style="1060" hidden="1" customWidth="1"/>
    <col min="17" max="17" width="14.5703125" style="1060" customWidth="1"/>
    <col min="18" max="16384" width="9.140625" style="1060"/>
  </cols>
  <sheetData>
    <row r="1" spans="1:22" s="1048" customFormat="1" ht="18.75" customHeight="1">
      <c r="B1" s="1483"/>
      <c r="C1" s="1519" t="s">
        <v>517</v>
      </c>
      <c r="D1" s="1049"/>
      <c r="E1" s="1049"/>
      <c r="J1" s="799"/>
      <c r="K1" s="3055" t="s">
        <v>515</v>
      </c>
      <c r="L1" s="3055"/>
      <c r="M1" s="3055"/>
      <c r="N1" s="3055"/>
      <c r="O1" s="3055"/>
      <c r="P1" s="3055"/>
      <c r="Q1" s="3055"/>
    </row>
    <row r="2" spans="1:22" s="1048" customFormat="1" ht="10.5" customHeight="1">
      <c r="A2" s="1484"/>
      <c r="B2" s="3056" t="s">
        <v>1</v>
      </c>
      <c r="C2" s="3056"/>
      <c r="D2" s="3056"/>
      <c r="E2" s="3056"/>
      <c r="N2" s="3057" t="s">
        <v>2</v>
      </c>
      <c r="O2" s="3058"/>
      <c r="P2" s="3058"/>
      <c r="Q2" s="3058"/>
    </row>
    <row r="3" spans="1:22" s="1048" customFormat="1" ht="13.5" customHeight="1">
      <c r="N3" s="1049"/>
      <c r="O3" s="1049" t="s">
        <v>656</v>
      </c>
      <c r="P3" s="1049"/>
      <c r="Q3" s="1049"/>
    </row>
    <row r="4" spans="1:22" s="1048" customFormat="1" ht="15" customHeight="1">
      <c r="B4" s="1485"/>
      <c r="C4" s="1519" t="s">
        <v>516</v>
      </c>
      <c r="D4" s="1485"/>
      <c r="E4" s="1485"/>
      <c r="I4" s="3059" t="s">
        <v>5</v>
      </c>
      <c r="J4" s="3060"/>
      <c r="K4" s="3060"/>
      <c r="L4" s="1930"/>
      <c r="O4" s="1050"/>
    </row>
    <row r="5" spans="1:22" s="1048" customFormat="1" ht="9.75" customHeight="1">
      <c r="A5" s="1484"/>
      <c r="B5" s="3061" t="s">
        <v>7</v>
      </c>
      <c r="C5" s="3061"/>
      <c r="D5" s="3061"/>
      <c r="E5" s="3061"/>
    </row>
    <row r="6" spans="1:22" s="1048" customFormat="1" ht="12" customHeight="1">
      <c r="E6" s="3054" t="s">
        <v>8</v>
      </c>
      <c r="F6" s="3054"/>
      <c r="G6" s="3054"/>
      <c r="H6" s="3054"/>
      <c r="I6" s="3054"/>
      <c r="J6" s="3054"/>
      <c r="K6" s="3054"/>
      <c r="L6" s="3054"/>
      <c r="M6" s="3054"/>
      <c r="N6" s="3054"/>
    </row>
    <row r="7" spans="1:22" s="1048" customFormat="1" ht="15.75">
      <c r="A7" s="1048" t="s">
        <v>675</v>
      </c>
      <c r="E7" s="2748" t="s">
        <v>676</v>
      </c>
      <c r="F7" s="2748"/>
      <c r="G7" s="2748"/>
      <c r="H7" s="2748"/>
      <c r="I7" s="2748"/>
      <c r="J7" s="2748"/>
      <c r="K7" s="2748"/>
      <c r="L7" s="2748"/>
      <c r="M7" s="2748"/>
      <c r="N7" s="2748"/>
    </row>
    <row r="8" spans="1:22" s="1048" customFormat="1" ht="9" customHeight="1"/>
    <row r="9" spans="1:22" s="1048" customFormat="1">
      <c r="A9" s="3047" t="s">
        <v>9</v>
      </c>
      <c r="B9" s="3045" t="s">
        <v>10</v>
      </c>
      <c r="C9" s="3046"/>
      <c r="D9" s="3046"/>
      <c r="E9" s="3046"/>
      <c r="F9" s="3046"/>
      <c r="G9" s="3046"/>
      <c r="H9" s="3046"/>
      <c r="I9" s="3050"/>
      <c r="J9" s="3045" t="s">
        <v>11</v>
      </c>
      <c r="K9" s="3046"/>
      <c r="L9" s="3046"/>
      <c r="M9" s="3046"/>
      <c r="N9" s="3046"/>
      <c r="O9" s="3046"/>
      <c r="P9" s="3046"/>
      <c r="Q9" s="3050"/>
    </row>
    <row r="10" spans="1:22" s="1048" customFormat="1">
      <c r="A10" s="3048"/>
      <c r="B10" s="3051" t="s">
        <v>657</v>
      </c>
      <c r="C10" s="3052"/>
      <c r="D10" s="3052"/>
      <c r="E10" s="3053"/>
      <c r="F10" s="3051" t="s">
        <v>658</v>
      </c>
      <c r="G10" s="3052"/>
      <c r="H10" s="3052"/>
      <c r="I10" s="3053"/>
      <c r="J10" s="3051" t="str">
        <f>B10</f>
        <v>яч. 7 ф. Ростиловский ТП-78 Т-1</v>
      </c>
      <c r="K10" s="3052"/>
      <c r="L10" s="3052"/>
      <c r="M10" s="3053"/>
      <c r="N10" s="3051" t="str">
        <f>F10</f>
        <v>яч. 7 ф. Ростиловский ТП-78 Т-2</v>
      </c>
      <c r="O10" s="3052"/>
      <c r="P10" s="3052"/>
      <c r="Q10" s="3053"/>
    </row>
    <row r="11" spans="1:22" s="1048" customFormat="1">
      <c r="A11" s="3048"/>
      <c r="B11" s="3045" t="s">
        <v>14</v>
      </c>
      <c r="C11" s="3046"/>
      <c r="E11" s="1932"/>
      <c r="F11" s="3045" t="s">
        <v>15</v>
      </c>
      <c r="G11" s="3046"/>
      <c r="H11" s="1931"/>
      <c r="I11" s="1932"/>
      <c r="J11" s="3045" t="s">
        <v>15</v>
      </c>
      <c r="K11" s="3046"/>
      <c r="L11" s="1931"/>
      <c r="M11" s="1932"/>
      <c r="N11" s="3045" t="s">
        <v>15</v>
      </c>
      <c r="O11" s="3046"/>
      <c r="P11" s="1931"/>
      <c r="Q11" s="1932"/>
    </row>
    <row r="12" spans="1:22" s="1052" customFormat="1" ht="35.25" customHeight="1">
      <c r="A12" s="3049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2"/>
      <c r="C14" s="1521"/>
      <c r="D14" s="1125"/>
      <c r="E14" s="1958">
        <v>286.40000000000003</v>
      </c>
      <c r="F14" s="1520"/>
      <c r="G14" s="1125"/>
      <c r="H14" s="1125"/>
      <c r="I14" s="1125">
        <v>77.600000000000009</v>
      </c>
      <c r="J14" s="1522"/>
      <c r="K14" s="1125"/>
      <c r="L14" s="1125"/>
      <c r="M14" s="1125">
        <v>134.6</v>
      </c>
      <c r="N14" s="1520"/>
      <c r="O14" s="1125"/>
      <c r="P14" s="1125"/>
      <c r="Q14" s="1125">
        <v>53.2</v>
      </c>
      <c r="S14" s="1491"/>
      <c r="T14" s="1056"/>
      <c r="U14" s="1056"/>
      <c r="V14" s="1056"/>
    </row>
    <row r="15" spans="1:22" s="1052" customFormat="1">
      <c r="A15" s="1055">
        <v>1</v>
      </c>
      <c r="B15" s="1522"/>
      <c r="C15" s="1125"/>
      <c r="D15" s="1125"/>
      <c r="E15" s="2023">
        <v>294.8</v>
      </c>
      <c r="F15" s="1520"/>
      <c r="G15" s="1125"/>
      <c r="H15" s="1125"/>
      <c r="I15" s="1125">
        <v>76</v>
      </c>
      <c r="J15" s="1522"/>
      <c r="K15" s="1125"/>
      <c r="L15" s="1125"/>
      <c r="M15" s="1807">
        <v>136.6</v>
      </c>
      <c r="N15" s="1520"/>
      <c r="O15" s="1125"/>
      <c r="P15" s="1125"/>
      <c r="Q15" s="1807">
        <v>52.4</v>
      </c>
      <c r="S15" s="1057"/>
      <c r="T15" s="1056"/>
      <c r="U15" s="1056"/>
      <c r="V15" s="1056"/>
    </row>
    <row r="16" spans="1:22" s="1052" customFormat="1">
      <c r="A16" s="1055">
        <v>2</v>
      </c>
      <c r="B16" s="1522"/>
      <c r="C16" s="1125"/>
      <c r="D16" s="1125"/>
      <c r="E16" s="2023">
        <v>292.40000000000003</v>
      </c>
      <c r="F16" s="1520"/>
      <c r="G16" s="1125"/>
      <c r="H16" s="1125"/>
      <c r="I16" s="1125">
        <v>72.400000000000006</v>
      </c>
      <c r="J16" s="1522"/>
      <c r="K16" s="1125"/>
      <c r="L16" s="1125"/>
      <c r="M16" s="1807">
        <v>133.4</v>
      </c>
      <c r="N16" s="1520"/>
      <c r="O16" s="1125"/>
      <c r="P16" s="1125"/>
      <c r="Q16" s="1807">
        <v>52.4</v>
      </c>
      <c r="S16" s="1057"/>
      <c r="T16" s="1056"/>
      <c r="U16" s="1056"/>
      <c r="V16" s="1056"/>
    </row>
    <row r="17" spans="1:22" s="1052" customFormat="1">
      <c r="A17" s="1055">
        <v>3</v>
      </c>
      <c r="B17" s="1522"/>
      <c r="C17" s="1125"/>
      <c r="D17" s="1125"/>
      <c r="E17" s="2023">
        <v>289.60000000000002</v>
      </c>
      <c r="F17" s="1520"/>
      <c r="G17" s="1125"/>
      <c r="H17" s="1125"/>
      <c r="I17" s="1125">
        <v>68.400000000000006</v>
      </c>
      <c r="J17" s="1522"/>
      <c r="K17" s="1125"/>
      <c r="L17" s="1125"/>
      <c r="M17" s="1807">
        <v>130.4</v>
      </c>
      <c r="N17" s="1520"/>
      <c r="O17" s="1125"/>
      <c r="P17" s="1125"/>
      <c r="Q17" s="1807">
        <v>51.2</v>
      </c>
      <c r="S17" s="1057"/>
      <c r="T17" s="1056"/>
      <c r="U17" s="1056"/>
      <c r="V17" s="1056"/>
    </row>
    <row r="18" spans="1:22" s="1052" customFormat="1">
      <c r="A18" s="1055">
        <v>4</v>
      </c>
      <c r="B18" s="1522"/>
      <c r="C18" s="1125"/>
      <c r="D18" s="1125"/>
      <c r="E18" s="2023">
        <v>285.60000000000002</v>
      </c>
      <c r="F18" s="1520"/>
      <c r="G18" s="1125"/>
      <c r="H18" s="1125"/>
      <c r="I18" s="1125">
        <v>66.400000000000006</v>
      </c>
      <c r="J18" s="1522"/>
      <c r="K18" s="1125"/>
      <c r="L18" s="1125"/>
      <c r="M18" s="1807">
        <v>128.4</v>
      </c>
      <c r="N18" s="1520"/>
      <c r="O18" s="1125"/>
      <c r="P18" s="1125"/>
      <c r="Q18" s="1807">
        <v>51.6</v>
      </c>
      <c r="S18" s="1057"/>
      <c r="T18" s="1056"/>
      <c r="U18" s="1056"/>
      <c r="V18" s="1056"/>
    </row>
    <row r="19" spans="1:22" s="1052" customFormat="1">
      <c r="A19" s="1055">
        <v>5</v>
      </c>
      <c r="B19" s="1522"/>
      <c r="C19" s="1125"/>
      <c r="D19" s="1125"/>
      <c r="E19" s="2023">
        <v>288</v>
      </c>
      <c r="F19" s="1520"/>
      <c r="G19" s="1125"/>
      <c r="H19" s="1125"/>
      <c r="I19" s="1125">
        <v>69.2</v>
      </c>
      <c r="J19" s="1522"/>
      <c r="K19" s="1125"/>
      <c r="L19" s="1125"/>
      <c r="M19" s="1807">
        <v>131.6</v>
      </c>
      <c r="N19" s="1520"/>
      <c r="O19" s="1125"/>
      <c r="P19" s="1125"/>
      <c r="Q19" s="1807">
        <v>52</v>
      </c>
      <c r="S19" s="1057"/>
      <c r="T19" s="1056"/>
      <c r="U19" s="1056"/>
      <c r="V19" s="1056"/>
    </row>
    <row r="20" spans="1:22" s="1052" customFormat="1">
      <c r="A20" s="1055">
        <v>6</v>
      </c>
      <c r="B20" s="1522"/>
      <c r="C20" s="1125"/>
      <c r="D20" s="1125"/>
      <c r="E20" s="2023">
        <v>309</v>
      </c>
      <c r="F20" s="1520"/>
      <c r="G20" s="1125"/>
      <c r="H20" s="1125"/>
      <c r="I20" s="1125">
        <v>83.600000000000009</v>
      </c>
      <c r="J20" s="1522"/>
      <c r="K20" s="1125"/>
      <c r="L20" s="1125"/>
      <c r="M20" s="1807">
        <v>142.4</v>
      </c>
      <c r="N20" s="1520"/>
      <c r="O20" s="1125"/>
      <c r="P20" s="1125"/>
      <c r="Q20" s="1807">
        <v>52.800000000000004</v>
      </c>
      <c r="S20" s="1057"/>
      <c r="T20" s="1056"/>
      <c r="U20" s="1056"/>
      <c r="V20" s="1056"/>
    </row>
    <row r="21" spans="1:22" s="1052" customFormat="1">
      <c r="A21" s="1055">
        <v>7</v>
      </c>
      <c r="B21" s="1522"/>
      <c r="C21" s="1125"/>
      <c r="D21" s="1125"/>
      <c r="E21" s="2023">
        <v>314.2</v>
      </c>
      <c r="F21" s="1520"/>
      <c r="G21" s="1125"/>
      <c r="H21" s="1125"/>
      <c r="I21" s="1125">
        <v>82</v>
      </c>
      <c r="J21" s="1522"/>
      <c r="K21" s="1125"/>
      <c r="L21" s="1125"/>
      <c r="M21" s="1807">
        <v>144.20000000000002</v>
      </c>
      <c r="N21" s="1520"/>
      <c r="O21" s="1125"/>
      <c r="P21" s="1125"/>
      <c r="Q21" s="1807">
        <v>52</v>
      </c>
      <c r="S21" s="1057"/>
      <c r="T21" s="1056"/>
      <c r="U21" s="1056"/>
      <c r="V21" s="1056"/>
    </row>
    <row r="22" spans="1:22" s="1052" customFormat="1">
      <c r="A22" s="1055">
        <v>8</v>
      </c>
      <c r="B22" s="1522"/>
      <c r="C22" s="1125"/>
      <c r="D22" s="1125"/>
      <c r="E22" s="2023">
        <v>315.40000000000003</v>
      </c>
      <c r="F22" s="1520"/>
      <c r="G22" s="1125"/>
      <c r="H22" s="1125"/>
      <c r="I22" s="1125">
        <v>78</v>
      </c>
      <c r="J22" s="1522"/>
      <c r="K22" s="1125"/>
      <c r="L22" s="1125"/>
      <c r="M22" s="1807">
        <v>139.20000000000002</v>
      </c>
      <c r="N22" s="1520"/>
      <c r="O22" s="1125"/>
      <c r="P22" s="1125"/>
      <c r="Q22" s="1807">
        <v>52.800000000000004</v>
      </c>
      <c r="S22" s="1057"/>
      <c r="T22" s="1056"/>
      <c r="U22" s="1056"/>
      <c r="V22" s="1056"/>
    </row>
    <row r="23" spans="1:22" s="1052" customFormat="1">
      <c r="A23" s="1055">
        <v>9</v>
      </c>
      <c r="B23" s="1522"/>
      <c r="C23" s="1125"/>
      <c r="D23" s="1125"/>
      <c r="E23" s="2023">
        <v>324.60000000000002</v>
      </c>
      <c r="F23" s="1520"/>
      <c r="G23" s="1125"/>
      <c r="H23" s="1125"/>
      <c r="I23" s="1125">
        <v>41.6</v>
      </c>
      <c r="J23" s="1522"/>
      <c r="K23" s="1125"/>
      <c r="L23" s="1125"/>
      <c r="M23" s="1807">
        <v>143.20000000000002</v>
      </c>
      <c r="N23" s="1520"/>
      <c r="O23" s="1125"/>
      <c r="P23" s="1125"/>
      <c r="Q23" s="1807">
        <v>29.2</v>
      </c>
      <c r="S23" s="1057"/>
      <c r="T23" s="1056"/>
      <c r="U23" s="1056"/>
      <c r="V23" s="1056"/>
    </row>
    <row r="24" spans="1:22" s="1052" customFormat="1">
      <c r="A24" s="1055">
        <v>10</v>
      </c>
      <c r="B24" s="1522"/>
      <c r="C24" s="1125"/>
      <c r="D24" s="1125"/>
      <c r="E24" s="2023">
        <v>323.8</v>
      </c>
      <c r="F24" s="1520"/>
      <c r="G24" s="1125"/>
      <c r="H24" s="1125"/>
      <c r="I24" s="1125">
        <v>38.800000000000004</v>
      </c>
      <c r="J24" s="1522"/>
      <c r="K24" s="1125"/>
      <c r="L24" s="1125"/>
      <c r="M24" s="1807">
        <v>142</v>
      </c>
      <c r="N24" s="1520"/>
      <c r="O24" s="1125"/>
      <c r="P24" s="1125"/>
      <c r="Q24" s="1807">
        <v>28.8</v>
      </c>
      <c r="S24" s="1057"/>
      <c r="T24" s="1056"/>
      <c r="U24" s="1056"/>
      <c r="V24" s="1056"/>
    </row>
    <row r="25" spans="1:22" s="1052" customFormat="1">
      <c r="A25" s="1055">
        <v>11</v>
      </c>
      <c r="B25" s="1522"/>
      <c r="C25" s="1125"/>
      <c r="D25" s="1125"/>
      <c r="E25" s="2023">
        <v>334</v>
      </c>
      <c r="F25" s="1520"/>
      <c r="G25" s="1125"/>
      <c r="H25" s="1125"/>
      <c r="I25" s="1125">
        <v>37.200000000000003</v>
      </c>
      <c r="J25" s="1522"/>
      <c r="K25" s="1125"/>
      <c r="L25" s="1125"/>
      <c r="M25" s="1807">
        <v>144</v>
      </c>
      <c r="N25" s="1520"/>
      <c r="O25" s="1125"/>
      <c r="P25" s="1125"/>
      <c r="Q25" s="1807">
        <v>26.8</v>
      </c>
      <c r="S25" s="1057"/>
      <c r="T25" s="1056"/>
      <c r="U25" s="1056"/>
      <c r="V25" s="1056"/>
    </row>
    <row r="26" spans="1:22" s="1052" customFormat="1">
      <c r="A26" s="1055">
        <v>12</v>
      </c>
      <c r="B26" s="1522"/>
      <c r="C26" s="1125"/>
      <c r="D26" s="1125"/>
      <c r="E26" s="2023">
        <v>313</v>
      </c>
      <c r="F26" s="1520"/>
      <c r="G26" s="1125"/>
      <c r="H26" s="1125"/>
      <c r="I26" s="1125">
        <v>35.200000000000003</v>
      </c>
      <c r="J26" s="1522"/>
      <c r="K26" s="1125"/>
      <c r="L26" s="1125"/>
      <c r="M26" s="1807">
        <v>138.6</v>
      </c>
      <c r="N26" s="1520"/>
      <c r="O26" s="1125"/>
      <c r="P26" s="1125"/>
      <c r="Q26" s="1807">
        <v>28.400000000000002</v>
      </c>
      <c r="S26" s="1057"/>
      <c r="T26" s="1056"/>
      <c r="U26" s="1056"/>
      <c r="V26" s="1056"/>
    </row>
    <row r="27" spans="1:22" s="1052" customFormat="1">
      <c r="A27" s="1055">
        <v>13</v>
      </c>
      <c r="B27" s="1522"/>
      <c r="C27" s="1125"/>
      <c r="D27" s="1125"/>
      <c r="E27" s="2023">
        <v>318.8</v>
      </c>
      <c r="F27" s="1520"/>
      <c r="G27" s="1125"/>
      <c r="H27" s="1125"/>
      <c r="I27" s="1125">
        <v>58.800000000000004</v>
      </c>
      <c r="J27" s="1522"/>
      <c r="K27" s="1125"/>
      <c r="L27" s="1125"/>
      <c r="M27" s="1807">
        <v>138.6</v>
      </c>
      <c r="N27" s="1520"/>
      <c r="O27" s="1125"/>
      <c r="P27" s="1125"/>
      <c r="Q27" s="1807">
        <v>40</v>
      </c>
      <c r="S27" s="1057"/>
      <c r="T27" s="1056"/>
      <c r="U27" s="1056"/>
      <c r="V27" s="1056"/>
    </row>
    <row r="28" spans="1:22" s="1052" customFormat="1">
      <c r="A28" s="1055">
        <v>14</v>
      </c>
      <c r="B28" s="1522"/>
      <c r="C28" s="1125"/>
      <c r="D28" s="1125"/>
      <c r="E28" s="2023">
        <v>312.8</v>
      </c>
      <c r="F28" s="1520"/>
      <c r="G28" s="1125"/>
      <c r="H28" s="1125"/>
      <c r="I28" s="1125">
        <v>79.600000000000009</v>
      </c>
      <c r="J28" s="1522"/>
      <c r="K28" s="1125"/>
      <c r="L28" s="1125"/>
      <c r="M28" s="1807">
        <v>136.4</v>
      </c>
      <c r="N28" s="1520"/>
      <c r="O28" s="1125"/>
      <c r="P28" s="1125"/>
      <c r="Q28" s="1807">
        <v>52</v>
      </c>
      <c r="S28" s="1057"/>
      <c r="T28" s="1056"/>
      <c r="U28" s="1056"/>
      <c r="V28" s="1056"/>
    </row>
    <row r="29" spans="1:22" s="1052" customFormat="1">
      <c r="A29" s="1055">
        <v>15</v>
      </c>
      <c r="B29" s="1522"/>
      <c r="C29" s="1125"/>
      <c r="D29" s="1125"/>
      <c r="E29" s="2023">
        <v>324.8</v>
      </c>
      <c r="F29" s="1520"/>
      <c r="G29" s="1125"/>
      <c r="H29" s="1125"/>
      <c r="I29" s="1125">
        <v>83.600000000000009</v>
      </c>
      <c r="J29" s="1522"/>
      <c r="K29" s="1125"/>
      <c r="L29" s="1125"/>
      <c r="M29" s="1807">
        <v>144.20000000000002</v>
      </c>
      <c r="N29" s="1520"/>
      <c r="O29" s="1125"/>
      <c r="P29" s="1125"/>
      <c r="Q29" s="1807">
        <v>52</v>
      </c>
      <c r="S29" s="1057"/>
      <c r="T29" s="1056"/>
      <c r="U29" s="1056"/>
      <c r="V29" s="1056"/>
    </row>
    <row r="30" spans="1:22" s="1052" customFormat="1">
      <c r="A30" s="1055">
        <v>16</v>
      </c>
      <c r="B30" s="1522"/>
      <c r="C30" s="1125"/>
      <c r="D30" s="1125"/>
      <c r="E30" s="2023">
        <v>321</v>
      </c>
      <c r="F30" s="1520"/>
      <c r="G30" s="1125"/>
      <c r="H30" s="1125"/>
      <c r="I30" s="1125">
        <v>79.2</v>
      </c>
      <c r="J30" s="1522"/>
      <c r="K30" s="1125"/>
      <c r="L30" s="1125"/>
      <c r="M30" s="1807">
        <v>142.20000000000002</v>
      </c>
      <c r="N30" s="1520"/>
      <c r="O30" s="1125"/>
      <c r="P30" s="1125"/>
      <c r="Q30" s="1807">
        <v>53.2</v>
      </c>
      <c r="S30" s="1057"/>
      <c r="T30" s="1056"/>
      <c r="U30" s="1056"/>
      <c r="V30" s="1056"/>
    </row>
    <row r="31" spans="1:22" s="1058" customFormat="1">
      <c r="A31" s="1055">
        <v>17</v>
      </c>
      <c r="B31" s="1522"/>
      <c r="C31" s="1125"/>
      <c r="D31" s="1125"/>
      <c r="E31" s="2023">
        <v>339.40000000000003</v>
      </c>
      <c r="F31" s="1520"/>
      <c r="G31" s="1125"/>
      <c r="H31" s="1125"/>
      <c r="I31" s="1125">
        <v>87.600000000000009</v>
      </c>
      <c r="J31" s="1522"/>
      <c r="K31" s="1125"/>
      <c r="L31" s="1125"/>
      <c r="M31" s="1807">
        <v>149.4</v>
      </c>
      <c r="N31" s="1520"/>
      <c r="O31" s="1125"/>
      <c r="P31" s="1125"/>
      <c r="Q31" s="1807">
        <v>55.6</v>
      </c>
      <c r="S31" s="1057"/>
      <c r="T31" s="1056"/>
      <c r="U31" s="1056"/>
      <c r="V31" s="1056"/>
    </row>
    <row r="32" spans="1:22" s="1058" customFormat="1">
      <c r="A32" s="1055">
        <v>18</v>
      </c>
      <c r="B32" s="1522"/>
      <c r="C32" s="1125"/>
      <c r="D32" s="1125"/>
      <c r="E32" s="2023">
        <v>330.6</v>
      </c>
      <c r="F32" s="1520"/>
      <c r="G32" s="1125"/>
      <c r="H32" s="1125"/>
      <c r="I32" s="1125">
        <v>94</v>
      </c>
      <c r="J32" s="1522"/>
      <c r="K32" s="1125"/>
      <c r="L32" s="1125"/>
      <c r="M32" s="1807">
        <v>144.4</v>
      </c>
      <c r="N32" s="1520"/>
      <c r="O32" s="1125"/>
      <c r="P32" s="1125"/>
      <c r="Q32" s="1807">
        <v>53.2</v>
      </c>
      <c r="S32" s="1057"/>
      <c r="T32" s="1056"/>
      <c r="U32" s="1056"/>
      <c r="V32" s="1056"/>
    </row>
    <row r="33" spans="1:22" s="1058" customFormat="1">
      <c r="A33" s="1055">
        <v>19</v>
      </c>
      <c r="B33" s="1522"/>
      <c r="C33" s="1125"/>
      <c r="D33" s="1125"/>
      <c r="E33" s="2023">
        <v>330.8</v>
      </c>
      <c r="F33" s="1520"/>
      <c r="G33" s="1125"/>
      <c r="H33" s="1125"/>
      <c r="I33" s="1125">
        <v>87.2</v>
      </c>
      <c r="J33" s="1522"/>
      <c r="K33" s="1125"/>
      <c r="L33" s="1125"/>
      <c r="M33" s="1807">
        <v>148</v>
      </c>
      <c r="N33" s="1520"/>
      <c r="O33" s="1125"/>
      <c r="P33" s="1125"/>
      <c r="Q33" s="1807">
        <v>54.4</v>
      </c>
      <c r="S33" s="1057"/>
      <c r="T33" s="1056"/>
      <c r="U33" s="1056"/>
      <c r="V33" s="1056"/>
    </row>
    <row r="34" spans="1:22" s="1058" customFormat="1">
      <c r="A34" s="1055">
        <v>20</v>
      </c>
      <c r="B34" s="1522"/>
      <c r="C34" s="1125"/>
      <c r="D34" s="1125"/>
      <c r="E34" s="2023">
        <v>331</v>
      </c>
      <c r="F34" s="1520"/>
      <c r="G34" s="1125"/>
      <c r="H34" s="1125"/>
      <c r="I34" s="1125">
        <v>91.600000000000009</v>
      </c>
      <c r="J34" s="1522"/>
      <c r="K34" s="1125"/>
      <c r="L34" s="1125"/>
      <c r="M34" s="1807">
        <v>146.20000000000002</v>
      </c>
      <c r="N34" s="1520"/>
      <c r="O34" s="1125"/>
      <c r="P34" s="1125"/>
      <c r="Q34" s="1807">
        <v>54.800000000000004</v>
      </c>
      <c r="S34" s="1057"/>
      <c r="T34" s="1056"/>
      <c r="U34" s="1056"/>
      <c r="V34" s="1056"/>
    </row>
    <row r="35" spans="1:22" s="1058" customFormat="1">
      <c r="A35" s="1055">
        <v>21</v>
      </c>
      <c r="B35" s="1522"/>
      <c r="C35" s="1125"/>
      <c r="D35" s="1125"/>
      <c r="E35" s="2023">
        <v>333.6</v>
      </c>
      <c r="F35" s="1520"/>
      <c r="G35" s="1125"/>
      <c r="H35" s="1125"/>
      <c r="I35" s="1125">
        <v>98.8</v>
      </c>
      <c r="J35" s="1522"/>
      <c r="K35" s="1125"/>
      <c r="L35" s="1125"/>
      <c r="M35" s="1807">
        <v>149</v>
      </c>
      <c r="N35" s="1520"/>
      <c r="O35" s="1125"/>
      <c r="P35" s="1125"/>
      <c r="Q35" s="1807">
        <v>51.6</v>
      </c>
      <c r="S35" s="1057"/>
      <c r="T35" s="1056"/>
      <c r="U35" s="1056"/>
      <c r="V35" s="1056"/>
    </row>
    <row r="36" spans="1:22" s="1058" customFormat="1">
      <c r="A36" s="1055">
        <v>22</v>
      </c>
      <c r="B36" s="1522"/>
      <c r="C36" s="1125"/>
      <c r="D36" s="1125"/>
      <c r="E36" s="2023">
        <v>315.8</v>
      </c>
      <c r="F36" s="1520"/>
      <c r="G36" s="1125"/>
      <c r="H36" s="1125"/>
      <c r="I36" s="1125">
        <v>92.8</v>
      </c>
      <c r="J36" s="1522"/>
      <c r="K36" s="1125"/>
      <c r="L36" s="1125"/>
      <c r="M36" s="1807">
        <v>141.80000000000001</v>
      </c>
      <c r="N36" s="1520"/>
      <c r="O36" s="1125"/>
      <c r="P36" s="1125"/>
      <c r="Q36" s="1807">
        <v>52.800000000000004</v>
      </c>
      <c r="S36" s="1057"/>
      <c r="T36" s="1056"/>
      <c r="U36" s="1056"/>
      <c r="V36" s="1056"/>
    </row>
    <row r="37" spans="1:22" s="1058" customFormat="1" ht="13.5" thickBot="1">
      <c r="A37" s="1055">
        <v>23</v>
      </c>
      <c r="B37" s="1522"/>
      <c r="C37" s="1125"/>
      <c r="D37" s="1125"/>
      <c r="E37" s="2025">
        <v>305.40000000000003</v>
      </c>
      <c r="F37" s="1520"/>
      <c r="G37" s="1125"/>
      <c r="H37" s="1125"/>
      <c r="I37" s="1125">
        <v>86.8</v>
      </c>
      <c r="J37" s="1522"/>
      <c r="K37" s="1125"/>
      <c r="L37" s="1125"/>
      <c r="M37" s="1807">
        <v>136.80000000000001</v>
      </c>
      <c r="N37" s="1520"/>
      <c r="O37" s="1125"/>
      <c r="P37" s="1125"/>
      <c r="Q37" s="1807">
        <v>53.2</v>
      </c>
      <c r="S37" s="1057"/>
      <c r="T37" s="1056"/>
      <c r="U37" s="1056"/>
      <c r="V37" s="1056"/>
    </row>
    <row r="38" spans="1:22" s="1058" customFormat="1" ht="14.25">
      <c r="A38" s="1055" t="s">
        <v>19</v>
      </c>
      <c r="B38" s="1492"/>
      <c r="C38" s="1493"/>
      <c r="D38" s="1492"/>
      <c r="E38" s="1730">
        <f>SUM(E14:E37)</f>
        <v>7534.8000000000011</v>
      </c>
      <c r="F38" s="1737"/>
      <c r="G38" s="1737"/>
      <c r="H38" s="1737"/>
      <c r="I38" s="1730">
        <f>SUM(I14:I37)</f>
        <v>1766.3999999999999</v>
      </c>
      <c r="J38" s="1737"/>
      <c r="K38" s="1737"/>
      <c r="L38" s="1737"/>
      <c r="M38" s="1789">
        <f>SUM(M14:M37)</f>
        <v>3365.6</v>
      </c>
      <c r="N38" s="1725"/>
      <c r="O38" s="1726"/>
      <c r="P38" s="1725"/>
      <c r="Q38" s="1788">
        <f>SUM(Q14:Q37)</f>
        <v>1156.3999999999999</v>
      </c>
      <c r="S38" s="1496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42"/>
  <sheetViews>
    <sheetView zoomScale="85" zoomScaleNormal="85" zoomScaleSheetLayoutView="100" workbookViewId="0">
      <selection activeCell="Q14" sqref="Q14:Q37"/>
    </sheetView>
  </sheetViews>
  <sheetFormatPr defaultColWidth="9.140625" defaultRowHeight="12.75"/>
  <cols>
    <col min="1" max="3" width="11.28515625" style="1060" customWidth="1"/>
    <col min="4" max="4" width="11.28515625" style="1060" hidden="1" customWidth="1"/>
    <col min="5" max="5" width="13.42578125" style="1060" customWidth="1"/>
    <col min="6" max="7" width="11.28515625" style="1060" customWidth="1"/>
    <col min="8" max="8" width="11.28515625" style="1060" hidden="1" customWidth="1"/>
    <col min="9" max="9" width="14.42578125" style="1060" customWidth="1"/>
    <col min="10" max="11" width="11.28515625" style="1060" customWidth="1"/>
    <col min="12" max="12" width="11.28515625" style="1060" hidden="1" customWidth="1"/>
    <col min="13" max="13" width="13.140625" style="1060" customWidth="1"/>
    <col min="14" max="15" width="11.28515625" style="1060" customWidth="1"/>
    <col min="16" max="16" width="11.28515625" style="1060" hidden="1" customWidth="1"/>
    <col min="17" max="17" width="14.5703125" style="1060" customWidth="1"/>
    <col min="18" max="16384" width="9.140625" style="1060"/>
  </cols>
  <sheetData>
    <row r="1" spans="1:22" s="1048" customFormat="1" ht="18.75" customHeight="1">
      <c r="B1" s="1483"/>
      <c r="C1" s="1519" t="s">
        <v>517</v>
      </c>
      <c r="D1" s="1049"/>
      <c r="E1" s="1049"/>
      <c r="J1" s="799"/>
      <c r="K1" s="3055" t="s">
        <v>659</v>
      </c>
      <c r="L1" s="3055"/>
      <c r="M1" s="3055"/>
      <c r="N1" s="3055"/>
      <c r="O1" s="3055"/>
      <c r="P1" s="3055"/>
      <c r="Q1" s="3055"/>
    </row>
    <row r="2" spans="1:22" s="1048" customFormat="1" ht="10.5" customHeight="1">
      <c r="A2" s="1484"/>
      <c r="B2" s="3056" t="s">
        <v>1</v>
      </c>
      <c r="C2" s="3056"/>
      <c r="D2" s="3056"/>
      <c r="E2" s="3056"/>
      <c r="N2" s="3057" t="s">
        <v>2</v>
      </c>
      <c r="O2" s="3058"/>
      <c r="P2" s="3058"/>
      <c r="Q2" s="3058"/>
    </row>
    <row r="3" spans="1:22" s="1048" customFormat="1" ht="13.5" customHeight="1">
      <c r="N3" s="1049"/>
      <c r="O3" s="1049" t="s">
        <v>660</v>
      </c>
      <c r="P3" s="1049"/>
      <c r="Q3" s="1049"/>
    </row>
    <row r="4" spans="1:22" s="1048" customFormat="1" ht="15" customHeight="1">
      <c r="B4" s="1485"/>
      <c r="C4" s="1519" t="s">
        <v>516</v>
      </c>
      <c r="D4" s="1485"/>
      <c r="E4" s="1485"/>
      <c r="I4" s="3059" t="s">
        <v>5</v>
      </c>
      <c r="J4" s="3060"/>
      <c r="K4" s="3060"/>
      <c r="L4" s="1930"/>
      <c r="O4" s="1050"/>
    </row>
    <row r="5" spans="1:22" s="1048" customFormat="1" ht="9.75" customHeight="1">
      <c r="A5" s="1484"/>
      <c r="B5" s="3061" t="s">
        <v>7</v>
      </c>
      <c r="C5" s="3061"/>
      <c r="D5" s="3061"/>
      <c r="E5" s="3061"/>
    </row>
    <row r="6" spans="1:22" s="1048" customFormat="1" ht="12" customHeight="1">
      <c r="E6" s="3054" t="s">
        <v>8</v>
      </c>
      <c r="F6" s="3054"/>
      <c r="G6" s="3054"/>
      <c r="H6" s="3054"/>
      <c r="I6" s="3054"/>
      <c r="J6" s="3054"/>
      <c r="K6" s="3054"/>
      <c r="L6" s="3054"/>
      <c r="M6" s="3054"/>
      <c r="N6" s="3054"/>
    </row>
    <row r="7" spans="1:22" s="1048" customFormat="1" ht="15.75">
      <c r="A7" s="1048" t="s">
        <v>675</v>
      </c>
      <c r="E7" s="2748" t="s">
        <v>676</v>
      </c>
      <c r="F7" s="2748"/>
      <c r="G7" s="2748"/>
      <c r="H7" s="2748"/>
      <c r="I7" s="2748"/>
      <c r="J7" s="2748"/>
      <c r="K7" s="2748"/>
      <c r="L7" s="2748"/>
      <c r="M7" s="2748"/>
      <c r="N7" s="2748"/>
    </row>
    <row r="8" spans="1:22" s="1048" customFormat="1" ht="9" customHeight="1"/>
    <row r="9" spans="1:22" s="1048" customFormat="1">
      <c r="A9" s="3047" t="s">
        <v>9</v>
      </c>
      <c r="B9" s="3045" t="s">
        <v>10</v>
      </c>
      <c r="C9" s="3046"/>
      <c r="D9" s="3046"/>
      <c r="E9" s="3046"/>
      <c r="F9" s="3046"/>
      <c r="G9" s="3046"/>
      <c r="H9" s="3046"/>
      <c r="I9" s="3050"/>
      <c r="J9" s="3045" t="s">
        <v>11</v>
      </c>
      <c r="K9" s="3046"/>
      <c r="L9" s="3046"/>
      <c r="M9" s="3046"/>
      <c r="N9" s="3046"/>
      <c r="O9" s="3046"/>
      <c r="P9" s="3046"/>
      <c r="Q9" s="3050"/>
    </row>
    <row r="10" spans="1:22" s="1048" customFormat="1">
      <c r="A10" s="3048"/>
      <c r="B10" s="3051" t="s">
        <v>661</v>
      </c>
      <c r="C10" s="3052"/>
      <c r="D10" s="3052"/>
      <c r="E10" s="3053"/>
      <c r="F10" s="3051" t="s">
        <v>662</v>
      </c>
      <c r="G10" s="3052"/>
      <c r="H10" s="3052"/>
      <c r="I10" s="3053"/>
      <c r="J10" s="3051" t="str">
        <f>B10</f>
        <v>яч. 7 ф. Бушуеха ТП-84</v>
      </c>
      <c r="K10" s="3052"/>
      <c r="L10" s="3052"/>
      <c r="M10" s="3053"/>
      <c r="N10" s="3051" t="str">
        <f>F10</f>
        <v>яч. 10 ф. Свиноферма ТП-85</v>
      </c>
      <c r="O10" s="3052"/>
      <c r="P10" s="3052"/>
      <c r="Q10" s="3053"/>
    </row>
    <row r="11" spans="1:22" s="1048" customFormat="1">
      <c r="A11" s="3048"/>
      <c r="B11" s="3045" t="s">
        <v>14</v>
      </c>
      <c r="C11" s="3046"/>
      <c r="E11" s="1932"/>
      <c r="F11" s="3045" t="s">
        <v>15</v>
      </c>
      <c r="G11" s="3046"/>
      <c r="H11" s="1931"/>
      <c r="I11" s="1932"/>
      <c r="J11" s="3045" t="s">
        <v>15</v>
      </c>
      <c r="K11" s="3046"/>
      <c r="L11" s="1931"/>
      <c r="M11" s="1932"/>
      <c r="N11" s="3045" t="s">
        <v>15</v>
      </c>
      <c r="O11" s="3046"/>
      <c r="P11" s="1931"/>
      <c r="Q11" s="1932"/>
    </row>
    <row r="12" spans="1:22" s="1052" customFormat="1" ht="35.25" customHeight="1">
      <c r="A12" s="3049"/>
      <c r="B12" s="1051" t="s">
        <v>16</v>
      </c>
      <c r="C12" s="1051" t="s">
        <v>17</v>
      </c>
      <c r="D12" s="1051"/>
      <c r="E12" s="1051" t="s">
        <v>18</v>
      </c>
      <c r="F12" s="1051" t="s">
        <v>16</v>
      </c>
      <c r="G12" s="1051" t="s">
        <v>17</v>
      </c>
      <c r="H12" s="1051"/>
      <c r="I12" s="1051" t="s">
        <v>18</v>
      </c>
      <c r="J12" s="1051" t="s">
        <v>16</v>
      </c>
      <c r="K12" s="1051" t="s">
        <v>17</v>
      </c>
      <c r="L12" s="1051"/>
      <c r="M12" s="1051" t="s">
        <v>18</v>
      </c>
      <c r="N12" s="1051" t="s">
        <v>16</v>
      </c>
      <c r="O12" s="1051" t="s">
        <v>17</v>
      </c>
      <c r="P12" s="1051"/>
      <c r="Q12" s="1051" t="s">
        <v>18</v>
      </c>
    </row>
    <row r="13" spans="1:22" s="1054" customFormat="1" ht="12" thickBot="1">
      <c r="A13" s="1053">
        <v>1</v>
      </c>
      <c r="B13" s="1053">
        <v>2</v>
      </c>
      <c r="C13" s="1053">
        <v>3</v>
      </c>
      <c r="D13" s="1053"/>
      <c r="E13" s="1053">
        <v>4</v>
      </c>
      <c r="F13" s="1053">
        <v>5</v>
      </c>
      <c r="G13" s="1053">
        <v>6</v>
      </c>
      <c r="H13" s="1053"/>
      <c r="I13" s="1053">
        <v>7</v>
      </c>
      <c r="J13" s="1053">
        <v>8</v>
      </c>
      <c r="K13" s="1053">
        <v>9</v>
      </c>
      <c r="L13" s="1053"/>
      <c r="M13" s="1053">
        <v>10</v>
      </c>
      <c r="N13" s="1053">
        <v>11</v>
      </c>
      <c r="O13" s="1053">
        <v>12</v>
      </c>
      <c r="P13" s="1053"/>
      <c r="Q13" s="1053">
        <v>13</v>
      </c>
    </row>
    <row r="14" spans="1:22" s="1052" customFormat="1">
      <c r="A14" s="1055">
        <v>0</v>
      </c>
      <c r="B14" s="1522"/>
      <c r="C14" s="1521"/>
      <c r="D14" s="1125"/>
      <c r="E14" s="1958">
        <v>92.4</v>
      </c>
      <c r="F14" s="1520"/>
      <c r="G14" s="1125"/>
      <c r="H14" s="1125"/>
      <c r="I14" s="1962">
        <v>86.2</v>
      </c>
      <c r="J14" s="1522"/>
      <c r="K14" s="1125"/>
      <c r="L14" s="1125"/>
      <c r="M14" s="1125">
        <v>115</v>
      </c>
      <c r="N14" s="1520"/>
      <c r="O14" s="1125"/>
      <c r="P14" s="1125"/>
      <c r="Q14" s="1125">
        <v>59.4</v>
      </c>
      <c r="S14" s="1491"/>
      <c r="T14" s="1056"/>
      <c r="U14" s="1056"/>
      <c r="V14" s="1056"/>
    </row>
    <row r="15" spans="1:22" s="1052" customFormat="1">
      <c r="A15" s="1055">
        <v>1</v>
      </c>
      <c r="B15" s="1522"/>
      <c r="C15" s="1125"/>
      <c r="D15" s="1125"/>
      <c r="E15" s="1959">
        <v>90</v>
      </c>
      <c r="F15" s="1520"/>
      <c r="G15" s="1125"/>
      <c r="H15" s="1125"/>
      <c r="I15" s="1963">
        <v>76.600000000000009</v>
      </c>
      <c r="J15" s="1522"/>
      <c r="K15" s="1125"/>
      <c r="L15" s="1125"/>
      <c r="M15" s="1807">
        <v>109.8</v>
      </c>
      <c r="N15" s="1520"/>
      <c r="O15" s="1125"/>
      <c r="P15" s="1125"/>
      <c r="Q15" s="1807">
        <v>55.4</v>
      </c>
      <c r="S15" s="1057"/>
      <c r="T15" s="1056"/>
      <c r="U15" s="1056"/>
      <c r="V15" s="1056"/>
    </row>
    <row r="16" spans="1:22" s="1052" customFormat="1">
      <c r="A16" s="1055">
        <v>2</v>
      </c>
      <c r="B16" s="1522"/>
      <c r="C16" s="1125"/>
      <c r="D16" s="1125"/>
      <c r="E16" s="1959">
        <v>79.600000000000009</v>
      </c>
      <c r="F16" s="1520"/>
      <c r="G16" s="1125"/>
      <c r="H16" s="1125"/>
      <c r="I16" s="1963">
        <v>86</v>
      </c>
      <c r="J16" s="1522"/>
      <c r="K16" s="1125"/>
      <c r="L16" s="1125"/>
      <c r="M16" s="1807">
        <v>105.60000000000001</v>
      </c>
      <c r="N16" s="1520"/>
      <c r="O16" s="1125"/>
      <c r="P16" s="1125"/>
      <c r="Q16" s="1807">
        <v>63.6</v>
      </c>
      <c r="S16" s="1057"/>
      <c r="T16" s="1056"/>
      <c r="U16" s="1056"/>
      <c r="V16" s="1056"/>
    </row>
    <row r="17" spans="1:22" s="1052" customFormat="1">
      <c r="A17" s="1055">
        <v>3</v>
      </c>
      <c r="B17" s="1522"/>
      <c r="C17" s="1125"/>
      <c r="D17" s="1125"/>
      <c r="E17" s="1959">
        <v>94.4</v>
      </c>
      <c r="F17" s="1520"/>
      <c r="G17" s="1125"/>
      <c r="H17" s="1125"/>
      <c r="I17" s="1963">
        <v>84.8</v>
      </c>
      <c r="J17" s="1522"/>
      <c r="K17" s="1125"/>
      <c r="L17" s="1125"/>
      <c r="M17" s="1807">
        <v>104.4</v>
      </c>
      <c r="N17" s="1520"/>
      <c r="O17" s="1125"/>
      <c r="P17" s="1125"/>
      <c r="Q17" s="1807">
        <v>55</v>
      </c>
      <c r="S17" s="1057"/>
      <c r="T17" s="1056"/>
      <c r="U17" s="1056"/>
      <c r="V17" s="1056"/>
    </row>
    <row r="18" spans="1:22" s="1052" customFormat="1">
      <c r="A18" s="1055">
        <v>4</v>
      </c>
      <c r="B18" s="1522"/>
      <c r="C18" s="1125"/>
      <c r="D18" s="1125"/>
      <c r="E18" s="1959">
        <v>105.2</v>
      </c>
      <c r="F18" s="1520"/>
      <c r="G18" s="1125"/>
      <c r="H18" s="1125"/>
      <c r="I18" s="1963">
        <v>96.2</v>
      </c>
      <c r="J18" s="1522"/>
      <c r="K18" s="1125"/>
      <c r="L18" s="1125"/>
      <c r="M18" s="1807">
        <v>116.4</v>
      </c>
      <c r="N18" s="1520"/>
      <c r="O18" s="1125"/>
      <c r="P18" s="1125"/>
      <c r="Q18" s="1807">
        <v>60.4</v>
      </c>
      <c r="S18" s="1057"/>
      <c r="T18" s="1056"/>
      <c r="U18" s="1056"/>
      <c r="V18" s="1056"/>
    </row>
    <row r="19" spans="1:22" s="1052" customFormat="1">
      <c r="A19" s="1055">
        <v>5</v>
      </c>
      <c r="B19" s="1522"/>
      <c r="C19" s="1125"/>
      <c r="D19" s="1125"/>
      <c r="E19" s="1959">
        <v>109.60000000000001</v>
      </c>
      <c r="F19" s="1520"/>
      <c r="G19" s="1125"/>
      <c r="H19" s="1125"/>
      <c r="I19" s="1963">
        <v>100.4</v>
      </c>
      <c r="J19" s="1522"/>
      <c r="K19" s="1125"/>
      <c r="L19" s="1125"/>
      <c r="M19" s="1807">
        <v>123</v>
      </c>
      <c r="N19" s="1520"/>
      <c r="O19" s="1125"/>
      <c r="P19" s="1125"/>
      <c r="Q19" s="1807">
        <v>68.400000000000006</v>
      </c>
      <c r="S19" s="1057"/>
      <c r="T19" s="1056"/>
      <c r="U19" s="1056"/>
      <c r="V19" s="1056"/>
    </row>
    <row r="20" spans="1:22" s="1052" customFormat="1">
      <c r="A20" s="1055">
        <v>6</v>
      </c>
      <c r="B20" s="1522"/>
      <c r="C20" s="1125"/>
      <c r="D20" s="1125"/>
      <c r="E20" s="1959">
        <v>127.2</v>
      </c>
      <c r="F20" s="1520"/>
      <c r="G20" s="1125"/>
      <c r="H20" s="1125"/>
      <c r="I20" s="1963">
        <v>128.19999999999999</v>
      </c>
      <c r="J20" s="1522"/>
      <c r="K20" s="1125"/>
      <c r="L20" s="1125"/>
      <c r="M20" s="1807">
        <v>122.2</v>
      </c>
      <c r="N20" s="1520"/>
      <c r="O20" s="1125"/>
      <c r="P20" s="1125"/>
      <c r="Q20" s="1807">
        <v>70.8</v>
      </c>
      <c r="S20" s="1057"/>
      <c r="T20" s="1056"/>
      <c r="U20" s="1056"/>
      <c r="V20" s="1056"/>
    </row>
    <row r="21" spans="1:22" s="1052" customFormat="1">
      <c r="A21" s="1055">
        <v>7</v>
      </c>
      <c r="B21" s="1522"/>
      <c r="C21" s="1125"/>
      <c r="D21" s="1125"/>
      <c r="E21" s="1959">
        <v>152.20000000000002</v>
      </c>
      <c r="F21" s="1520"/>
      <c r="G21" s="1125"/>
      <c r="H21" s="1125"/>
      <c r="I21" s="1963">
        <v>131.80000000000001</v>
      </c>
      <c r="J21" s="1522"/>
      <c r="K21" s="1125"/>
      <c r="L21" s="1125"/>
      <c r="M21" s="1807">
        <v>118.4</v>
      </c>
      <c r="N21" s="1520"/>
      <c r="O21" s="1125"/>
      <c r="P21" s="1125"/>
      <c r="Q21" s="1807">
        <v>65.400000000000006</v>
      </c>
      <c r="S21" s="1057"/>
      <c r="T21" s="1056"/>
      <c r="U21" s="1056"/>
      <c r="V21" s="1056"/>
    </row>
    <row r="22" spans="1:22" s="1052" customFormat="1">
      <c r="A22" s="1055">
        <v>8</v>
      </c>
      <c r="B22" s="1522"/>
      <c r="C22" s="1125"/>
      <c r="D22" s="1125"/>
      <c r="E22" s="1959">
        <v>165.8</v>
      </c>
      <c r="F22" s="1520"/>
      <c r="G22" s="1125"/>
      <c r="H22" s="1125"/>
      <c r="I22" s="1963">
        <v>128.4</v>
      </c>
      <c r="J22" s="1522"/>
      <c r="K22" s="1125"/>
      <c r="L22" s="1125"/>
      <c r="M22" s="1807">
        <v>113.4</v>
      </c>
      <c r="N22" s="1520"/>
      <c r="O22" s="1125"/>
      <c r="P22" s="1125"/>
      <c r="Q22" s="1807">
        <v>65.2</v>
      </c>
      <c r="S22" s="1057"/>
      <c r="T22" s="1056"/>
      <c r="U22" s="1056"/>
      <c r="V22" s="1056"/>
    </row>
    <row r="23" spans="1:22" s="1052" customFormat="1">
      <c r="A23" s="1055">
        <v>9</v>
      </c>
      <c r="B23" s="1522"/>
      <c r="C23" s="1125"/>
      <c r="D23" s="1125"/>
      <c r="E23" s="1959">
        <v>152</v>
      </c>
      <c r="F23" s="1520"/>
      <c r="G23" s="1125"/>
      <c r="H23" s="1125"/>
      <c r="I23" s="1963">
        <v>130.80000000000001</v>
      </c>
      <c r="J23" s="1522"/>
      <c r="K23" s="1125"/>
      <c r="L23" s="1125"/>
      <c r="M23" s="1807">
        <v>106.2</v>
      </c>
      <c r="N23" s="1520"/>
      <c r="O23" s="1125"/>
      <c r="P23" s="1125"/>
      <c r="Q23" s="1807">
        <v>64.599999999999994</v>
      </c>
      <c r="S23" s="1057"/>
      <c r="T23" s="1056"/>
      <c r="U23" s="1056"/>
      <c r="V23" s="1056"/>
    </row>
    <row r="24" spans="1:22" s="1052" customFormat="1">
      <c r="A24" s="1055">
        <v>10</v>
      </c>
      <c r="B24" s="1522"/>
      <c r="C24" s="1125"/>
      <c r="D24" s="1125"/>
      <c r="E24" s="1959">
        <v>142.4</v>
      </c>
      <c r="F24" s="1520"/>
      <c r="G24" s="1125"/>
      <c r="H24" s="1125"/>
      <c r="I24" s="1963">
        <v>122.60000000000001</v>
      </c>
      <c r="J24" s="1522"/>
      <c r="K24" s="1125"/>
      <c r="L24" s="1125"/>
      <c r="M24" s="1807">
        <v>102</v>
      </c>
      <c r="N24" s="1520"/>
      <c r="O24" s="1125"/>
      <c r="P24" s="1125"/>
      <c r="Q24" s="1807">
        <v>65.599999999999994</v>
      </c>
      <c r="S24" s="1057"/>
      <c r="T24" s="1056"/>
      <c r="U24" s="1056"/>
      <c r="V24" s="1056"/>
    </row>
    <row r="25" spans="1:22" s="1052" customFormat="1">
      <c r="A25" s="1055">
        <v>11</v>
      </c>
      <c r="B25" s="1522"/>
      <c r="C25" s="1125"/>
      <c r="D25" s="1125"/>
      <c r="E25" s="1959">
        <v>134</v>
      </c>
      <c r="F25" s="1520"/>
      <c r="G25" s="1125"/>
      <c r="H25" s="1125"/>
      <c r="I25" s="1963">
        <v>115.4</v>
      </c>
      <c r="J25" s="1522"/>
      <c r="K25" s="1125"/>
      <c r="L25" s="1125"/>
      <c r="M25" s="1807">
        <v>100</v>
      </c>
      <c r="N25" s="1520"/>
      <c r="O25" s="1125"/>
      <c r="P25" s="1125"/>
      <c r="Q25" s="1807">
        <v>60.4</v>
      </c>
      <c r="S25" s="1057"/>
      <c r="T25" s="1056"/>
      <c r="U25" s="1056"/>
      <c r="V25" s="1056"/>
    </row>
    <row r="26" spans="1:22" s="1052" customFormat="1">
      <c r="A26" s="1055">
        <v>12</v>
      </c>
      <c r="B26" s="1522"/>
      <c r="C26" s="1125"/>
      <c r="D26" s="1125"/>
      <c r="E26" s="1959">
        <v>159.4</v>
      </c>
      <c r="F26" s="1520"/>
      <c r="G26" s="1125"/>
      <c r="H26" s="1125"/>
      <c r="I26" s="1963">
        <v>108.4</v>
      </c>
      <c r="J26" s="1522"/>
      <c r="K26" s="1125"/>
      <c r="L26" s="1125"/>
      <c r="M26" s="1807">
        <v>115.4</v>
      </c>
      <c r="N26" s="1520"/>
      <c r="O26" s="1125"/>
      <c r="P26" s="1125"/>
      <c r="Q26" s="1807">
        <v>57.2</v>
      </c>
      <c r="S26" s="1057"/>
      <c r="T26" s="1056"/>
      <c r="U26" s="1056"/>
      <c r="V26" s="1056"/>
    </row>
    <row r="27" spans="1:22" s="1052" customFormat="1">
      <c r="A27" s="1055">
        <v>13</v>
      </c>
      <c r="B27" s="1522"/>
      <c r="C27" s="1125"/>
      <c r="D27" s="1125"/>
      <c r="E27" s="1959">
        <v>157.20000000000002</v>
      </c>
      <c r="F27" s="1520"/>
      <c r="G27" s="1125"/>
      <c r="H27" s="1125"/>
      <c r="I27" s="1963">
        <v>118.4</v>
      </c>
      <c r="J27" s="1522"/>
      <c r="K27" s="1125"/>
      <c r="L27" s="1125"/>
      <c r="M27" s="1807">
        <v>108</v>
      </c>
      <c r="N27" s="1520"/>
      <c r="O27" s="1125"/>
      <c r="P27" s="1125"/>
      <c r="Q27" s="1807">
        <v>56.6</v>
      </c>
      <c r="S27" s="1057"/>
      <c r="T27" s="1056"/>
      <c r="U27" s="1056"/>
      <c r="V27" s="1056"/>
    </row>
    <row r="28" spans="1:22" s="1052" customFormat="1">
      <c r="A28" s="1055">
        <v>14</v>
      </c>
      <c r="B28" s="1522"/>
      <c r="C28" s="1125"/>
      <c r="D28" s="1125"/>
      <c r="E28" s="1959">
        <v>147.6</v>
      </c>
      <c r="F28" s="1520"/>
      <c r="G28" s="1125"/>
      <c r="H28" s="1125"/>
      <c r="I28" s="1963">
        <v>138.80000000000001</v>
      </c>
      <c r="J28" s="1522"/>
      <c r="K28" s="1125"/>
      <c r="L28" s="1125"/>
      <c r="M28" s="1807">
        <v>112.4</v>
      </c>
      <c r="N28" s="1520"/>
      <c r="O28" s="1125"/>
      <c r="P28" s="1125"/>
      <c r="Q28" s="1807">
        <v>67.8</v>
      </c>
      <c r="S28" s="1057"/>
      <c r="T28" s="1056"/>
      <c r="U28" s="1056"/>
      <c r="V28" s="1056"/>
    </row>
    <row r="29" spans="1:22" s="1052" customFormat="1">
      <c r="A29" s="1055">
        <v>15</v>
      </c>
      <c r="B29" s="1522"/>
      <c r="C29" s="1125"/>
      <c r="D29" s="1125"/>
      <c r="E29" s="1959">
        <v>159</v>
      </c>
      <c r="F29" s="1520"/>
      <c r="G29" s="1125"/>
      <c r="H29" s="1125"/>
      <c r="I29" s="1963">
        <v>122.8</v>
      </c>
      <c r="J29" s="1522"/>
      <c r="K29" s="1125"/>
      <c r="L29" s="1125"/>
      <c r="M29" s="1807">
        <v>115.2</v>
      </c>
      <c r="N29" s="1520"/>
      <c r="O29" s="1125"/>
      <c r="P29" s="1125"/>
      <c r="Q29" s="1807">
        <v>68.8</v>
      </c>
      <c r="S29" s="1057"/>
      <c r="T29" s="1056"/>
      <c r="U29" s="1056"/>
      <c r="V29" s="1056"/>
    </row>
    <row r="30" spans="1:22" s="1052" customFormat="1">
      <c r="A30" s="1055">
        <v>16</v>
      </c>
      <c r="B30" s="1522"/>
      <c r="C30" s="1125"/>
      <c r="D30" s="1125"/>
      <c r="E30" s="1959">
        <v>162.80000000000001</v>
      </c>
      <c r="F30" s="1520"/>
      <c r="G30" s="1125"/>
      <c r="H30" s="1125"/>
      <c r="I30" s="1963">
        <v>127.4</v>
      </c>
      <c r="J30" s="1522"/>
      <c r="K30" s="1125"/>
      <c r="L30" s="1125"/>
      <c r="M30" s="1807">
        <v>111.2</v>
      </c>
      <c r="N30" s="1520"/>
      <c r="O30" s="1125"/>
      <c r="P30" s="1125"/>
      <c r="Q30" s="1807">
        <v>75.600000000000009</v>
      </c>
      <c r="S30" s="1057"/>
      <c r="T30" s="1056"/>
      <c r="U30" s="1056"/>
      <c r="V30" s="1056"/>
    </row>
    <row r="31" spans="1:22" s="1058" customFormat="1">
      <c r="A31" s="1055">
        <v>17</v>
      </c>
      <c r="B31" s="1522"/>
      <c r="C31" s="1125"/>
      <c r="D31" s="1125"/>
      <c r="E31" s="1959">
        <v>165.4</v>
      </c>
      <c r="F31" s="1520"/>
      <c r="G31" s="1125"/>
      <c r="H31" s="1125"/>
      <c r="I31" s="1963">
        <v>133</v>
      </c>
      <c r="J31" s="1522"/>
      <c r="K31" s="1125"/>
      <c r="L31" s="1125"/>
      <c r="M31" s="1807">
        <v>118.4</v>
      </c>
      <c r="N31" s="1520"/>
      <c r="O31" s="1125"/>
      <c r="P31" s="1125"/>
      <c r="Q31" s="1807">
        <v>75.400000000000006</v>
      </c>
      <c r="S31" s="1057"/>
      <c r="T31" s="1056"/>
      <c r="U31" s="1056"/>
      <c r="V31" s="1056"/>
    </row>
    <row r="32" spans="1:22" s="1058" customFormat="1">
      <c r="A32" s="1055">
        <v>18</v>
      </c>
      <c r="B32" s="1522"/>
      <c r="C32" s="1125"/>
      <c r="D32" s="1125"/>
      <c r="E32" s="1959">
        <v>171</v>
      </c>
      <c r="F32" s="1520"/>
      <c r="G32" s="1125"/>
      <c r="H32" s="1125"/>
      <c r="I32" s="1963">
        <v>140.6</v>
      </c>
      <c r="J32" s="1522"/>
      <c r="K32" s="1125"/>
      <c r="L32" s="1125"/>
      <c r="M32" s="1807">
        <v>120.2</v>
      </c>
      <c r="N32" s="1520"/>
      <c r="O32" s="1125"/>
      <c r="P32" s="1125"/>
      <c r="Q32" s="1807">
        <v>73</v>
      </c>
      <c r="S32" s="1057"/>
      <c r="T32" s="1056"/>
      <c r="U32" s="1056"/>
      <c r="V32" s="1056"/>
    </row>
    <row r="33" spans="1:22" s="1058" customFormat="1">
      <c r="A33" s="1055">
        <v>19</v>
      </c>
      <c r="B33" s="1522"/>
      <c r="C33" s="1125"/>
      <c r="D33" s="1125"/>
      <c r="E33" s="1959">
        <v>156.6</v>
      </c>
      <c r="F33" s="1520"/>
      <c r="G33" s="1125"/>
      <c r="H33" s="1125"/>
      <c r="I33" s="1963">
        <v>137</v>
      </c>
      <c r="J33" s="1522"/>
      <c r="K33" s="1125"/>
      <c r="L33" s="1125"/>
      <c r="M33" s="1807">
        <v>121.2</v>
      </c>
      <c r="N33" s="1520"/>
      <c r="O33" s="1125"/>
      <c r="P33" s="1125"/>
      <c r="Q33" s="1807">
        <v>73.400000000000006</v>
      </c>
      <c r="S33" s="1057"/>
      <c r="T33" s="1056"/>
      <c r="U33" s="1056"/>
      <c r="V33" s="1056"/>
    </row>
    <row r="34" spans="1:22" s="1058" customFormat="1">
      <c r="A34" s="1055">
        <v>20</v>
      </c>
      <c r="B34" s="1522"/>
      <c r="C34" s="1125"/>
      <c r="D34" s="1125"/>
      <c r="E34" s="1959">
        <v>168.6</v>
      </c>
      <c r="F34" s="1520"/>
      <c r="G34" s="1125"/>
      <c r="H34" s="1125"/>
      <c r="I34" s="1963">
        <v>120.8</v>
      </c>
      <c r="J34" s="1522"/>
      <c r="K34" s="1125"/>
      <c r="L34" s="1125"/>
      <c r="M34" s="1807">
        <v>119.2</v>
      </c>
      <c r="N34" s="1520"/>
      <c r="O34" s="1125"/>
      <c r="P34" s="1125"/>
      <c r="Q34" s="1807">
        <v>64.8</v>
      </c>
      <c r="S34" s="1057"/>
      <c r="T34" s="1056"/>
      <c r="U34" s="1056"/>
      <c r="V34" s="1056"/>
    </row>
    <row r="35" spans="1:22" s="1058" customFormat="1">
      <c r="A35" s="1055">
        <v>21</v>
      </c>
      <c r="B35" s="1522"/>
      <c r="C35" s="1125"/>
      <c r="D35" s="1125"/>
      <c r="E35" s="1959">
        <v>169.6</v>
      </c>
      <c r="F35" s="1520"/>
      <c r="G35" s="1125"/>
      <c r="H35" s="1125"/>
      <c r="I35" s="1963">
        <v>130.6</v>
      </c>
      <c r="J35" s="1522"/>
      <c r="K35" s="1125"/>
      <c r="L35" s="1125"/>
      <c r="M35" s="1807">
        <v>109.60000000000001</v>
      </c>
      <c r="N35" s="1520"/>
      <c r="O35" s="1125"/>
      <c r="P35" s="1125"/>
      <c r="Q35" s="1807">
        <v>62</v>
      </c>
      <c r="S35" s="1057"/>
      <c r="T35" s="1056"/>
      <c r="U35" s="1056"/>
      <c r="V35" s="1056"/>
    </row>
    <row r="36" spans="1:22" s="1058" customFormat="1">
      <c r="A36" s="1055">
        <v>22</v>
      </c>
      <c r="B36" s="1522"/>
      <c r="C36" s="1125"/>
      <c r="D36" s="1125"/>
      <c r="E36" s="1959">
        <v>145.20000000000002</v>
      </c>
      <c r="F36" s="1520"/>
      <c r="G36" s="1125"/>
      <c r="H36" s="1125"/>
      <c r="I36" s="1963">
        <v>113.2</v>
      </c>
      <c r="J36" s="1522"/>
      <c r="K36" s="1125"/>
      <c r="L36" s="1125"/>
      <c r="M36" s="1807">
        <v>107.8</v>
      </c>
      <c r="N36" s="1520"/>
      <c r="O36" s="1125"/>
      <c r="P36" s="1125"/>
      <c r="Q36" s="1807">
        <v>65.599999999999994</v>
      </c>
      <c r="S36" s="1057"/>
      <c r="T36" s="1056"/>
      <c r="U36" s="1056"/>
      <c r="V36" s="1056"/>
    </row>
    <row r="37" spans="1:22" s="1058" customFormat="1" ht="13.5" thickBot="1">
      <c r="A37" s="1055">
        <v>23</v>
      </c>
      <c r="B37" s="1522"/>
      <c r="C37" s="1125"/>
      <c r="D37" s="1125"/>
      <c r="E37" s="1960">
        <v>112.4</v>
      </c>
      <c r="F37" s="1520"/>
      <c r="G37" s="1125"/>
      <c r="H37" s="1125"/>
      <c r="I37" s="1964">
        <v>90.8</v>
      </c>
      <c r="J37" s="1522"/>
      <c r="K37" s="1125"/>
      <c r="L37" s="1125"/>
      <c r="M37" s="1807">
        <v>105.4</v>
      </c>
      <c r="N37" s="1520"/>
      <c r="O37" s="1125"/>
      <c r="P37" s="1125"/>
      <c r="Q37" s="1807">
        <v>56.2</v>
      </c>
      <c r="S37" s="1057"/>
      <c r="T37" s="1056"/>
      <c r="U37" s="1056"/>
      <c r="V37" s="1056"/>
    </row>
    <row r="38" spans="1:22" s="1058" customFormat="1" ht="14.25">
      <c r="A38" s="1055" t="s">
        <v>19</v>
      </c>
      <c r="B38" s="1492"/>
      <c r="C38" s="1493"/>
      <c r="D38" s="1492"/>
      <c r="E38" s="1730">
        <f>SUM(E14:E37)</f>
        <v>3319.6</v>
      </c>
      <c r="F38" s="1737"/>
      <c r="G38" s="1737"/>
      <c r="H38" s="1737"/>
      <c r="I38" s="1730">
        <f>SUM(I14:I37)</f>
        <v>2769.2000000000003</v>
      </c>
      <c r="J38" s="1737"/>
      <c r="K38" s="1737"/>
      <c r="L38" s="1737"/>
      <c r="M38" s="1789">
        <f>SUM(M14:M37)</f>
        <v>2700.4</v>
      </c>
      <c r="N38" s="1725"/>
      <c r="O38" s="1726"/>
      <c r="P38" s="1725"/>
      <c r="Q38" s="1788">
        <f>SUM(Q14:Q37)</f>
        <v>1550.6000000000001</v>
      </c>
      <c r="S38" s="1496"/>
      <c r="T38" s="1059"/>
      <c r="U38" s="1059"/>
    </row>
    <row r="39" spans="1:22" s="1048" customFormat="1" ht="12.75" customHeight="1">
      <c r="A39" s="1048" t="s">
        <v>20</v>
      </c>
    </row>
    <row r="40" spans="1:22" s="1048" customFormat="1" ht="12.75" customHeight="1">
      <c r="A40" s="1048" t="s">
        <v>21</v>
      </c>
    </row>
    <row r="41" spans="1:22">
      <c r="A41" s="1048" t="s">
        <v>563</v>
      </c>
      <c r="K41" s="1048"/>
      <c r="L41" s="1048"/>
      <c r="M41" s="1048"/>
      <c r="N41" s="1048"/>
      <c r="O41" s="1048"/>
      <c r="P41" s="1048"/>
      <c r="Q41" s="1048"/>
    </row>
    <row r="42" spans="1:22">
      <c r="A42" s="1048" t="s">
        <v>23</v>
      </c>
    </row>
  </sheetData>
  <mergeCells count="18">
    <mergeCell ref="J11:K11"/>
    <mergeCell ref="N11:O11"/>
    <mergeCell ref="E7:N7"/>
    <mergeCell ref="A9:A12"/>
    <mergeCell ref="B9:I9"/>
    <mergeCell ref="J9:Q9"/>
    <mergeCell ref="B10:E10"/>
    <mergeCell ref="F10:I10"/>
    <mergeCell ref="J10:M10"/>
    <mergeCell ref="N10:Q10"/>
    <mergeCell ref="B11:C11"/>
    <mergeCell ref="F11:G11"/>
    <mergeCell ref="E6:N6"/>
    <mergeCell ref="K1:Q1"/>
    <mergeCell ref="B2:E2"/>
    <mergeCell ref="N2:Q2"/>
    <mergeCell ref="I4:K4"/>
    <mergeCell ref="B5:E5"/>
  </mergeCells>
  <pageMargins left="0.39370078740157483" right="0.39370078740157483" top="0.19685039370078741" bottom="0.19685039370078741" header="0.51181102362204722" footer="0.51181102362204722"/>
  <pageSetup paperSize="9" scale="99" orientation="landscape" useFirstPageNumber="1" r:id="rId1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9">
    <tabColor rgb="FFFFFF00"/>
  </sheetPr>
  <dimension ref="A1:R52"/>
  <sheetViews>
    <sheetView zoomScale="85" zoomScaleNormal="85" workbookViewId="0">
      <selection activeCell="I8" sqref="I8"/>
    </sheetView>
  </sheetViews>
  <sheetFormatPr defaultColWidth="9.140625"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8">
      <c r="G1" s="799" t="s">
        <v>171</v>
      </c>
    </row>
    <row r="2" spans="1:18" ht="15.75">
      <c r="A2" s="1248"/>
      <c r="B2" s="1249"/>
      <c r="C2" s="1249"/>
      <c r="D2" s="475" t="s">
        <v>110</v>
      </c>
      <c r="E2" s="1249"/>
      <c r="F2" s="1249"/>
      <c r="G2" s="1249"/>
    </row>
    <row r="3" spans="1:18" ht="15.75">
      <c r="A3" s="1248"/>
      <c r="B3" s="1249"/>
      <c r="C3" s="1249"/>
      <c r="D3" s="1249"/>
      <c r="E3" s="1249"/>
      <c r="F3" s="1249"/>
      <c r="G3" s="1249"/>
    </row>
    <row r="4" spans="1:18" ht="15.75">
      <c r="A4" s="2797" t="s">
        <v>678</v>
      </c>
      <c r="B4" s="2800"/>
      <c r="C4" s="2800"/>
      <c r="D4" s="2800"/>
      <c r="E4" s="2800"/>
      <c r="F4" s="2800"/>
      <c r="G4" s="2800"/>
      <c r="I4" s="961"/>
      <c r="J4" s="961"/>
      <c r="K4" s="961"/>
      <c r="L4" s="961"/>
      <c r="M4" s="961"/>
      <c r="N4" s="961"/>
      <c r="O4" s="961"/>
      <c r="P4" s="961"/>
      <c r="Q4" s="961"/>
    </row>
    <row r="5" spans="1:18" ht="15.75">
      <c r="A5" s="1248"/>
      <c r="B5" s="1249"/>
      <c r="C5" s="1249"/>
      <c r="D5" s="1249"/>
      <c r="E5" s="1249"/>
      <c r="F5" s="1249"/>
      <c r="G5" s="1249"/>
      <c r="I5" s="961"/>
      <c r="J5" s="961"/>
      <c r="K5" s="961"/>
      <c r="L5" s="961"/>
      <c r="M5" s="961"/>
      <c r="N5" s="961"/>
      <c r="O5" s="961"/>
      <c r="P5" s="961"/>
      <c r="Q5" s="961"/>
    </row>
    <row r="6" spans="1:18" ht="15.75">
      <c r="A6" s="2801" t="s">
        <v>406</v>
      </c>
      <c r="B6" s="2801"/>
      <c r="C6" s="2801"/>
      <c r="D6" s="2802"/>
      <c r="E6" s="2802"/>
      <c r="F6" s="2802"/>
      <c r="G6" s="2802"/>
      <c r="H6" s="473"/>
      <c r="I6" s="961"/>
      <c r="J6" s="961"/>
      <c r="K6" s="961"/>
      <c r="L6" s="961"/>
      <c r="M6" s="961"/>
      <c r="N6" s="961"/>
      <c r="O6" s="961"/>
      <c r="P6" s="961"/>
      <c r="Q6" s="961"/>
    </row>
    <row r="7" spans="1:18" ht="9" customHeight="1">
      <c r="A7" s="1248"/>
      <c r="B7" s="1249"/>
      <c r="C7" s="1249"/>
      <c r="D7" s="3067"/>
      <c r="E7" s="3067"/>
      <c r="F7" s="3067"/>
      <c r="G7" s="3067"/>
      <c r="I7" s="961"/>
      <c r="J7" s="961"/>
      <c r="K7" s="961"/>
      <c r="L7" s="961"/>
      <c r="M7" s="961"/>
      <c r="N7" s="961"/>
      <c r="O7" s="961"/>
      <c r="P7" s="961"/>
      <c r="Q7" s="961"/>
    </row>
    <row r="8" spans="1:18" ht="15" customHeight="1">
      <c r="A8" s="3068" t="s">
        <v>450</v>
      </c>
      <c r="B8" s="3069"/>
      <c r="C8" s="3069"/>
      <c r="D8" s="3069"/>
      <c r="E8" s="3069"/>
      <c r="F8" s="3069"/>
      <c r="G8" s="3069"/>
      <c r="I8" s="961"/>
      <c r="J8" s="961"/>
      <c r="K8" s="961"/>
      <c r="L8" s="961"/>
      <c r="M8" s="961"/>
      <c r="N8" s="961"/>
      <c r="O8" s="961"/>
      <c r="P8" s="961"/>
      <c r="Q8" s="961"/>
    </row>
    <row r="9" spans="1:18" ht="15.75" customHeight="1">
      <c r="A9" s="3068"/>
      <c r="B9" s="3068"/>
      <c r="C9" s="3068"/>
      <c r="D9" s="3068"/>
      <c r="E9" s="3068"/>
      <c r="F9" s="3068"/>
      <c r="G9" s="3068"/>
      <c r="I9" s="961"/>
      <c r="J9" s="961"/>
      <c r="K9" s="961"/>
      <c r="L9" s="961"/>
      <c r="M9" s="961"/>
      <c r="N9" s="961"/>
      <c r="O9" s="961"/>
      <c r="P9" s="961"/>
      <c r="Q9" s="961"/>
    </row>
    <row r="10" spans="1:18">
      <c r="B10" s="476"/>
      <c r="C10" s="1938"/>
      <c r="D10" s="1938"/>
      <c r="E10" s="1938"/>
      <c r="F10" s="1938"/>
      <c r="G10" s="1938"/>
      <c r="H10" s="1938"/>
      <c r="I10" s="1938"/>
      <c r="J10" s="961"/>
      <c r="K10" s="961"/>
      <c r="L10" s="961"/>
      <c r="M10" s="961"/>
      <c r="N10" s="961"/>
      <c r="O10" s="961"/>
      <c r="P10" s="961"/>
      <c r="Q10" s="961"/>
    </row>
    <row r="11" spans="1:18" ht="15.75" customHeight="1">
      <c r="A11" s="2792" t="s">
        <v>111</v>
      </c>
      <c r="B11" s="2794" t="s">
        <v>10</v>
      </c>
      <c r="C11" s="3071"/>
      <c r="D11" s="3072"/>
      <c r="E11" s="2794" t="s">
        <v>11</v>
      </c>
      <c r="F11" s="3071"/>
      <c r="G11" s="3072"/>
      <c r="H11" s="1938"/>
      <c r="I11" s="1938"/>
      <c r="J11" s="961"/>
      <c r="K11" s="961"/>
      <c r="L11" s="961"/>
      <c r="M11" s="961"/>
      <c r="N11" s="961"/>
      <c r="O11" s="961"/>
      <c r="P11" s="961"/>
      <c r="Q11" s="961"/>
    </row>
    <row r="12" spans="1:18" s="478" customFormat="1" ht="55.5" customHeight="1">
      <c r="A12" s="3070"/>
      <c r="B12" s="477" t="s">
        <v>112</v>
      </c>
      <c r="C12" s="477" t="s">
        <v>113</v>
      </c>
      <c r="D12" s="477" t="s">
        <v>253</v>
      </c>
      <c r="E12" s="477" t="s">
        <v>112</v>
      </c>
      <c r="F12" s="477" t="s">
        <v>113</v>
      </c>
      <c r="G12" s="477" t="s">
        <v>254</v>
      </c>
    </row>
    <row r="13" spans="1:18" s="480" customFormat="1" ht="10.5" customHeight="1">
      <c r="A13" s="1068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6"/>
      <c r="J13" s="846"/>
      <c r="K13" s="846"/>
    </row>
    <row r="14" spans="1:18" s="480" customFormat="1" ht="14.25" customHeight="1">
      <c r="A14" s="782">
        <v>0</v>
      </c>
      <c r="B14" s="1943">
        <f>'свод.табл.3 г.Вологда'!B13+SUM('46:100'!E14,'46:100'!I14)</f>
        <v>79202.113167187505</v>
      </c>
      <c r="C14" s="1943"/>
      <c r="D14" s="1943">
        <f>B14</f>
        <v>79202.113167187505</v>
      </c>
      <c r="E14" s="1943">
        <f>'свод.табл.3 г.Вологда'!E13+SUM('46:100'!M14,'46:100'!Q14)</f>
        <v>24239.355396520994</v>
      </c>
      <c r="F14" s="1943"/>
      <c r="G14" s="1943">
        <f>E14</f>
        <v>24239.355396520994</v>
      </c>
      <c r="I14" s="846"/>
      <c r="J14" s="846"/>
      <c r="K14" s="846"/>
    </row>
    <row r="15" spans="1:18" ht="15.95" customHeight="1">
      <c r="A15" s="782">
        <v>1</v>
      </c>
      <c r="B15" s="1943">
        <f>'свод.табл.3 г.Вологда'!B14+SUM('46:100'!E15,'46:100'!I15)</f>
        <v>71609.221603179933</v>
      </c>
      <c r="C15" s="1943"/>
      <c r="D15" s="1943">
        <f t="shared" ref="D15:D37" si="0">B15</f>
        <v>71609.221603179933</v>
      </c>
      <c r="E15" s="1943">
        <f>'свод.табл.3 г.Вологда'!E14+SUM('46:100'!M15,'46:100'!Q15)</f>
        <v>23079.044292449951</v>
      </c>
      <c r="F15" s="1943"/>
      <c r="G15" s="1943">
        <f>E15</f>
        <v>23079.044292449951</v>
      </c>
      <c r="I15" s="1062"/>
      <c r="J15" s="1062"/>
      <c r="K15" s="1062"/>
      <c r="L15" s="1062"/>
      <c r="M15" s="1062"/>
      <c r="N15" s="1062"/>
      <c r="O15" s="1062"/>
      <c r="P15" s="1062"/>
      <c r="Q15" s="1062"/>
      <c r="R15" s="1062"/>
    </row>
    <row r="16" spans="1:18" ht="15.95" customHeight="1">
      <c r="A16" s="782">
        <v>2</v>
      </c>
      <c r="B16" s="1943">
        <f>'свод.табл.3 г.Вологда'!B15+SUM('46:100'!E16,'46:100'!I16)</f>
        <v>66647.062882324215</v>
      </c>
      <c r="C16" s="1943"/>
      <c r="D16" s="1943">
        <f t="shared" si="0"/>
        <v>66647.062882324215</v>
      </c>
      <c r="E16" s="1943">
        <f>'свод.табл.3 г.Вологда'!E15+SUM('46:100'!M16,'46:100'!Q16)</f>
        <v>22312.871274261481</v>
      </c>
      <c r="F16" s="1943"/>
      <c r="G16" s="1943">
        <f t="shared" ref="G16:G37" si="1">E16</f>
        <v>22312.871274261481</v>
      </c>
      <c r="I16" s="1062"/>
      <c r="J16" s="1062"/>
      <c r="K16" s="1062"/>
      <c r="L16" s="1062"/>
      <c r="M16" s="1062"/>
      <c r="N16" s="1062"/>
      <c r="O16" s="1062"/>
      <c r="P16" s="1062"/>
      <c r="Q16" s="1062"/>
      <c r="R16" s="1062"/>
    </row>
    <row r="17" spans="1:18" ht="15.95" customHeight="1">
      <c r="A17" s="782">
        <v>3</v>
      </c>
      <c r="B17" s="1943">
        <f>'свод.табл.3 г.Вологда'!B16+SUM('46:100'!E17,'46:100'!I17)</f>
        <v>64066.881328796386</v>
      </c>
      <c r="C17" s="1943"/>
      <c r="D17" s="1943">
        <f t="shared" si="0"/>
        <v>64066.881328796386</v>
      </c>
      <c r="E17" s="1943">
        <f>'свод.табл.3 г.Вологда'!E16+SUM('46:100'!M17,'46:100'!Q17)</f>
        <v>21311.651366333008</v>
      </c>
      <c r="F17" s="1943"/>
      <c r="G17" s="1943">
        <f t="shared" si="1"/>
        <v>21311.651366333008</v>
      </c>
      <c r="I17" s="1062"/>
      <c r="J17" s="1062"/>
      <c r="K17" s="1062"/>
      <c r="L17" s="1062"/>
      <c r="M17" s="1062"/>
      <c r="N17" s="1062"/>
      <c r="O17" s="1062"/>
      <c r="P17" s="1062"/>
      <c r="Q17" s="1062"/>
      <c r="R17" s="1062"/>
    </row>
    <row r="18" spans="1:18" ht="15.95" customHeight="1">
      <c r="A18" s="782">
        <v>4</v>
      </c>
      <c r="B18" s="1943">
        <f>'свод.табл.3 г.Вологда'!B17+SUM('46:100'!E18,'46:100'!I18)</f>
        <v>64357.217245483393</v>
      </c>
      <c r="C18" s="1943"/>
      <c r="D18" s="1943">
        <f t="shared" si="0"/>
        <v>64357.217245483393</v>
      </c>
      <c r="E18" s="1943">
        <f>'свод.табл.3 г.Вологда'!E17+SUM('46:100'!M18,'46:100'!Q18)</f>
        <v>21692.467685340882</v>
      </c>
      <c r="F18" s="1943"/>
      <c r="G18" s="1943">
        <f t="shared" si="1"/>
        <v>21692.467685340882</v>
      </c>
      <c r="I18" s="1062"/>
      <c r="J18" s="1062"/>
      <c r="K18" s="1062"/>
      <c r="L18" s="1062"/>
      <c r="M18" s="1062"/>
      <c r="N18" s="1062"/>
      <c r="O18" s="1062"/>
      <c r="P18" s="1062"/>
      <c r="Q18" s="1062"/>
      <c r="R18" s="1062"/>
    </row>
    <row r="19" spans="1:18" ht="15.95" customHeight="1">
      <c r="A19" s="782">
        <v>5</v>
      </c>
      <c r="B19" s="1943">
        <f>'свод.табл.3 г.Вологда'!B18+SUM('46:100'!E19,'46:100'!I19)</f>
        <v>70030.215026153586</v>
      </c>
      <c r="C19" s="1943"/>
      <c r="D19" s="1943">
        <f t="shared" si="0"/>
        <v>70030.215026153586</v>
      </c>
      <c r="E19" s="1943">
        <f>'свод.табл.3 г.Вологда'!E18+SUM('46:100'!M19,'46:100'!Q19)</f>
        <v>21895.294541244511</v>
      </c>
      <c r="F19" s="1943"/>
      <c r="G19" s="1943">
        <f t="shared" si="1"/>
        <v>21895.294541244511</v>
      </c>
      <c r="I19" s="1062"/>
      <c r="J19" s="1062"/>
      <c r="K19" s="1062"/>
      <c r="L19" s="1062"/>
      <c r="M19" s="1062"/>
      <c r="N19" s="1062"/>
      <c r="O19" s="1062"/>
      <c r="P19" s="1062"/>
      <c r="Q19" s="1062"/>
      <c r="R19" s="1062"/>
    </row>
    <row r="20" spans="1:18" ht="15.95" customHeight="1">
      <c r="A20" s="782">
        <v>6</v>
      </c>
      <c r="B20" s="1943">
        <f>'свод.табл.3 г.Вологда'!B19+SUM('46:100'!E20,'46:100'!I20)</f>
        <v>84150.563988067617</v>
      </c>
      <c r="C20" s="1943"/>
      <c r="D20" s="1943">
        <f t="shared" si="0"/>
        <v>84150.563988067617</v>
      </c>
      <c r="E20" s="1943">
        <f>'свод.табл.3 г.Вологда'!E19+SUM('46:100'!M20,'46:100'!Q20)</f>
        <v>23456.059652206415</v>
      </c>
      <c r="F20" s="1943"/>
      <c r="G20" s="1943">
        <f t="shared" si="1"/>
        <v>23456.059652206415</v>
      </c>
      <c r="I20" s="1062"/>
      <c r="J20" s="1062"/>
      <c r="K20" s="1062"/>
      <c r="L20" s="1062"/>
      <c r="M20" s="1062"/>
      <c r="N20" s="1062"/>
      <c r="O20" s="1062"/>
      <c r="P20" s="1062"/>
      <c r="Q20" s="1062"/>
      <c r="R20" s="1062"/>
    </row>
    <row r="21" spans="1:18" ht="15.95" customHeight="1">
      <c r="A21" s="782">
        <v>7</v>
      </c>
      <c r="B21" s="1943">
        <f>'свод.табл.3 г.Вологда'!B20+SUM('46:100'!E21,'46:100'!I21)</f>
        <v>98792.987121887214</v>
      </c>
      <c r="C21" s="1943"/>
      <c r="D21" s="1943">
        <f t="shared" si="0"/>
        <v>98792.987121887214</v>
      </c>
      <c r="E21" s="1943">
        <f>'свод.табл.3 г.Вологда'!E20+SUM('46:100'!M21,'46:100'!Q21)</f>
        <v>24919.912274414062</v>
      </c>
      <c r="F21" s="1943"/>
      <c r="G21" s="1943">
        <f t="shared" si="1"/>
        <v>24919.912274414062</v>
      </c>
      <c r="I21" s="1062"/>
      <c r="J21" s="1062"/>
      <c r="K21" s="1062"/>
      <c r="L21" s="1062"/>
      <c r="M21" s="1062"/>
      <c r="N21" s="1062"/>
      <c r="O21" s="1062"/>
      <c r="P21" s="1062"/>
      <c r="Q21" s="1062"/>
      <c r="R21" s="1062"/>
    </row>
    <row r="22" spans="1:18" ht="15.95" customHeight="1">
      <c r="A22" s="782">
        <v>8</v>
      </c>
      <c r="B22" s="1943">
        <f>'свод.табл.3 г.Вологда'!B21+SUM('46:100'!E22,'46:100'!I22)</f>
        <v>116381.56384277347</v>
      </c>
      <c r="C22" s="1943"/>
      <c r="D22" s="1943">
        <f t="shared" si="0"/>
        <v>116381.56384277347</v>
      </c>
      <c r="E22" s="1943">
        <f>'свод.табл.3 г.Вологда'!E21+SUM('46:100'!M22,'46:100'!Q22)</f>
        <v>31961.300143371584</v>
      </c>
      <c r="F22" s="1943"/>
      <c r="G22" s="1943">
        <f t="shared" si="1"/>
        <v>31961.300143371584</v>
      </c>
      <c r="I22" s="1062"/>
      <c r="J22" s="1062"/>
      <c r="K22" s="1062"/>
      <c r="L22" s="1062"/>
      <c r="M22" s="1062"/>
      <c r="N22" s="1062"/>
      <c r="O22" s="1062"/>
      <c r="P22" s="1062"/>
      <c r="Q22" s="1062"/>
      <c r="R22" s="1062"/>
    </row>
    <row r="23" spans="1:18" ht="15.95" customHeight="1">
      <c r="A23" s="782">
        <v>9</v>
      </c>
      <c r="B23" s="1943">
        <f>'свод.табл.3 г.Вологда'!B22+SUM('46:100'!E23,'46:100'!I23)</f>
        <v>126082.32009899901</v>
      </c>
      <c r="C23" s="1943"/>
      <c r="D23" s="1943">
        <f t="shared" si="0"/>
        <v>126082.32009899901</v>
      </c>
      <c r="E23" s="1943">
        <f>'свод.табл.3 г.Вологда'!E22+SUM('46:100'!M23,'46:100'!Q23)</f>
        <v>34976.668572021481</v>
      </c>
      <c r="F23" s="1943"/>
      <c r="G23" s="1943">
        <f t="shared" si="1"/>
        <v>34976.668572021481</v>
      </c>
      <c r="I23" s="1062"/>
      <c r="J23" s="1062"/>
      <c r="K23" s="1062"/>
      <c r="L23" s="1062"/>
      <c r="M23" s="1062"/>
      <c r="N23" s="1062"/>
      <c r="O23" s="1062"/>
      <c r="P23" s="1062"/>
      <c r="Q23" s="1062"/>
      <c r="R23" s="1062"/>
    </row>
    <row r="24" spans="1:18" ht="15.95" customHeight="1">
      <c r="A24" s="782">
        <v>10</v>
      </c>
      <c r="B24" s="1943">
        <f>'свод.табл.3 г.Вологда'!B23+SUM('46:100'!E24,'46:100'!I24)</f>
        <v>79193.947370239242</v>
      </c>
      <c r="C24" s="1943"/>
      <c r="D24" s="1943">
        <f t="shared" si="0"/>
        <v>79193.947370239242</v>
      </c>
      <c r="E24" s="1943">
        <f>'свод.табл.3 г.Вологда'!E23+SUM('46:100'!M24,'46:100'!Q24)</f>
        <v>35451.262576049805</v>
      </c>
      <c r="F24" s="1943"/>
      <c r="G24" s="1943">
        <f t="shared" si="1"/>
        <v>35451.262576049805</v>
      </c>
      <c r="I24" s="1062"/>
      <c r="J24" s="1062"/>
      <c r="K24" s="1062"/>
      <c r="L24" s="1062"/>
      <c r="M24" s="1062"/>
      <c r="N24" s="1062"/>
      <c r="O24" s="1062"/>
      <c r="P24" s="1062"/>
      <c r="Q24" s="1062"/>
      <c r="R24" s="1062"/>
    </row>
    <row r="25" spans="1:18" ht="15.95" customHeight="1">
      <c r="A25" s="782">
        <v>11</v>
      </c>
      <c r="B25" s="1943">
        <f>'свод.табл.3 г.Вологда'!B24+SUM('46:100'!E25,'46:100'!I25)</f>
        <v>127837.01392474363</v>
      </c>
      <c r="C25" s="1943"/>
      <c r="D25" s="1943">
        <f t="shared" si="0"/>
        <v>127837.01392474363</v>
      </c>
      <c r="E25" s="1943">
        <f>'свод.табл.3 г.Вологда'!E24+SUM('46:100'!M25,'46:100'!Q25)</f>
        <v>35249.932881561283</v>
      </c>
      <c r="F25" s="1943"/>
      <c r="G25" s="1943">
        <f t="shared" si="1"/>
        <v>35249.932881561283</v>
      </c>
      <c r="I25" s="1062"/>
      <c r="J25" s="1062"/>
      <c r="K25" s="1062"/>
      <c r="L25" s="1062"/>
      <c r="M25" s="1062"/>
      <c r="N25" s="1062"/>
      <c r="O25" s="1062"/>
      <c r="P25" s="1062"/>
      <c r="Q25" s="1062"/>
      <c r="R25" s="1062"/>
    </row>
    <row r="26" spans="1:18" ht="14.25" customHeight="1">
      <c r="A26" s="782">
        <v>12</v>
      </c>
      <c r="B26" s="1943">
        <f>'свод.табл.3 г.Вологда'!B25+SUM('46:100'!E26,'46:100'!I26)</f>
        <v>125916.10966772458</v>
      </c>
      <c r="C26" s="1943"/>
      <c r="D26" s="1943">
        <f t="shared" si="0"/>
        <v>125916.10966772458</v>
      </c>
      <c r="E26" s="1943">
        <f>'свод.табл.3 г.Вологда'!E25+SUM('46:100'!M26,'46:100'!Q26)</f>
        <v>33504.66802786255</v>
      </c>
      <c r="F26" s="1943"/>
      <c r="G26" s="1943">
        <f t="shared" si="1"/>
        <v>33504.66802786255</v>
      </c>
      <c r="I26" s="1062"/>
      <c r="J26" s="1062"/>
      <c r="K26" s="1062"/>
      <c r="L26" s="1062"/>
      <c r="M26" s="1062"/>
      <c r="N26" s="1062"/>
      <c r="O26" s="1062"/>
      <c r="P26" s="1062"/>
      <c r="Q26" s="1062"/>
      <c r="R26" s="1062"/>
    </row>
    <row r="27" spans="1:18" ht="14.25" customHeight="1">
      <c r="A27" s="782">
        <v>13</v>
      </c>
      <c r="B27" s="1943">
        <f>'свод.табл.3 г.Вологда'!B26+SUM('46:100'!E27,'46:100'!I27)</f>
        <v>128309.83162500002</v>
      </c>
      <c r="C27" s="1943"/>
      <c r="D27" s="1943">
        <f t="shared" si="0"/>
        <v>128309.83162500002</v>
      </c>
      <c r="E27" s="1943">
        <f>'свод.табл.3 г.Вологда'!E26+SUM('46:100'!M27,'46:100'!Q27)</f>
        <v>34931.77241360474</v>
      </c>
      <c r="F27" s="1943"/>
      <c r="G27" s="1943">
        <f t="shared" si="1"/>
        <v>34931.77241360474</v>
      </c>
      <c r="I27" s="1062"/>
      <c r="J27" s="1062"/>
      <c r="K27" s="1062"/>
      <c r="L27" s="1062"/>
      <c r="M27" s="1062"/>
      <c r="N27" s="1062"/>
      <c r="O27" s="1062"/>
      <c r="P27" s="1062"/>
      <c r="Q27" s="1062"/>
      <c r="R27" s="1062"/>
    </row>
    <row r="28" spans="1:18" ht="15.95" customHeight="1">
      <c r="A28" s="782">
        <v>14</v>
      </c>
      <c r="B28" s="1943">
        <f>'свод.табл.3 г.Вологда'!B27+SUM('46:100'!E28,'46:100'!I28)</f>
        <v>126266.41414575194</v>
      </c>
      <c r="C28" s="1943"/>
      <c r="D28" s="1943">
        <f t="shared" si="0"/>
        <v>126266.41414575194</v>
      </c>
      <c r="E28" s="1943">
        <f>'свод.табл.3 г.Вологда'!E27+SUM('46:100'!M28,'46:100'!Q28)</f>
        <v>34719.030557342536</v>
      </c>
      <c r="F28" s="1943"/>
      <c r="G28" s="1943">
        <f t="shared" si="1"/>
        <v>34719.030557342536</v>
      </c>
      <c r="I28" s="1062"/>
      <c r="J28" s="1062"/>
      <c r="K28" s="1062"/>
      <c r="L28" s="1062"/>
      <c r="M28" s="1062"/>
      <c r="N28" s="1062"/>
      <c r="O28" s="1062"/>
      <c r="P28" s="1062"/>
      <c r="Q28" s="1062"/>
      <c r="R28" s="1062"/>
    </row>
    <row r="29" spans="1:18" ht="15.95" customHeight="1">
      <c r="A29" s="782">
        <v>15</v>
      </c>
      <c r="B29" s="1943">
        <f>'свод.табл.3 г.Вологда'!B28+SUM('46:100'!E29,'46:100'!I29)</f>
        <v>125020.55174346922</v>
      </c>
      <c r="C29" s="1943"/>
      <c r="D29" s="1943">
        <f t="shared" si="0"/>
        <v>125020.55174346922</v>
      </c>
      <c r="E29" s="1943">
        <f>'свод.табл.3 г.Вологда'!E28+SUM('46:100'!M29,'46:100'!Q29)</f>
        <v>34776.170844940185</v>
      </c>
      <c r="F29" s="1943"/>
      <c r="G29" s="1943">
        <f t="shared" si="1"/>
        <v>34776.170844940185</v>
      </c>
      <c r="I29" s="1062"/>
      <c r="J29" s="1062"/>
      <c r="K29" s="1062"/>
      <c r="L29" s="1062"/>
      <c r="M29" s="1062"/>
      <c r="N29" s="1062"/>
      <c r="O29" s="1062"/>
      <c r="P29" s="1062"/>
      <c r="Q29" s="1062"/>
      <c r="R29" s="1062"/>
    </row>
    <row r="30" spans="1:18" ht="15.95" customHeight="1">
      <c r="A30" s="782">
        <v>16</v>
      </c>
      <c r="B30" s="1943">
        <f>'свод.табл.3 г.Вологда'!B29+SUM('46:100'!E30,'46:100'!I30)</f>
        <v>123391.91633276368</v>
      </c>
      <c r="C30" s="1943"/>
      <c r="D30" s="2049">
        <f t="shared" si="0"/>
        <v>123391.91633276368</v>
      </c>
      <c r="E30" s="1943">
        <f>'свод.табл.3 г.Вологда'!E29+SUM('46:100'!M30,'46:100'!Q30)</f>
        <v>34230.464755157467</v>
      </c>
      <c r="F30" s="1943"/>
      <c r="G30" s="1943">
        <f t="shared" si="1"/>
        <v>34230.464755157467</v>
      </c>
      <c r="I30" s="1062"/>
      <c r="J30" s="1062"/>
      <c r="K30" s="1062"/>
      <c r="L30" s="1062"/>
      <c r="M30" s="1062"/>
      <c r="N30" s="1062"/>
      <c r="O30" s="1062"/>
      <c r="P30" s="1062"/>
      <c r="Q30" s="1062"/>
      <c r="R30" s="1062"/>
    </row>
    <row r="31" spans="1:18" ht="15.95" customHeight="1">
      <c r="A31" s="782">
        <v>17</v>
      </c>
      <c r="B31" s="1943">
        <f>'свод.табл.3 г.Вологда'!B30+SUM('46:100'!E31,'46:100'!I31)</f>
        <v>118329.36085583498</v>
      </c>
      <c r="C31" s="1943"/>
      <c r="D31" s="1943">
        <f t="shared" si="0"/>
        <v>118329.36085583498</v>
      </c>
      <c r="E31" s="1943">
        <f>'свод.табл.3 г.Вологда'!E30+SUM('46:100'!M31,'46:100'!Q31)</f>
        <v>31416.185691818238</v>
      </c>
      <c r="F31" s="1943"/>
      <c r="G31" s="1943">
        <f t="shared" si="1"/>
        <v>31416.185691818238</v>
      </c>
      <c r="I31" s="1062"/>
      <c r="J31" s="1062"/>
      <c r="K31" s="1062"/>
      <c r="L31" s="1062"/>
      <c r="M31" s="1062"/>
      <c r="N31" s="1062"/>
      <c r="O31" s="1062"/>
      <c r="P31" s="1062"/>
      <c r="Q31" s="1062"/>
      <c r="R31" s="1062"/>
    </row>
    <row r="32" spans="1:18" ht="15.95" customHeight="1">
      <c r="A32" s="782">
        <v>18</v>
      </c>
      <c r="B32" s="1943">
        <f>'свод.табл.3 г.Вологда'!B31+SUM('46:100'!E32,'46:100'!I32)</f>
        <v>116739.10666699219</v>
      </c>
      <c r="C32" s="1943"/>
      <c r="D32" s="1943">
        <f t="shared" si="0"/>
        <v>116739.10666699219</v>
      </c>
      <c r="E32" s="1943">
        <f>'свод.табл.3 г.Вологда'!E31+SUM('46:100'!M32,'46:100'!Q32)</f>
        <v>30454.384963699344</v>
      </c>
      <c r="F32" s="1943"/>
      <c r="G32" s="1943">
        <f t="shared" si="1"/>
        <v>30454.384963699344</v>
      </c>
      <c r="I32" s="1062"/>
      <c r="J32" s="1062"/>
      <c r="K32" s="1062"/>
      <c r="L32" s="1062"/>
      <c r="M32" s="1062"/>
      <c r="N32" s="1062"/>
      <c r="O32" s="1062"/>
      <c r="P32" s="1062"/>
      <c r="Q32" s="1062"/>
      <c r="R32" s="1062"/>
    </row>
    <row r="33" spans="1:18" ht="15.95" customHeight="1">
      <c r="A33" s="801">
        <v>19</v>
      </c>
      <c r="B33" s="1943">
        <f>'свод.табл.3 г.Вологда'!B32+SUM('46:100'!E33,'46:100'!I33)</f>
        <v>113581.2027892456</v>
      </c>
      <c r="C33" s="2071"/>
      <c r="D33" s="1943">
        <f t="shared" si="0"/>
        <v>113581.2027892456</v>
      </c>
      <c r="E33" s="1943">
        <f>'свод.табл.3 г.Вологда'!E32+SUM('46:100'!M33,'46:100'!Q33)</f>
        <v>29364.636349807741</v>
      </c>
      <c r="F33" s="2071"/>
      <c r="G33" s="1943">
        <f t="shared" si="1"/>
        <v>29364.636349807741</v>
      </c>
      <c r="I33" s="1062"/>
      <c r="J33" s="1062"/>
      <c r="K33" s="1062"/>
      <c r="L33" s="1062"/>
      <c r="M33" s="1062"/>
      <c r="N33" s="1062"/>
      <c r="O33" s="1062"/>
      <c r="P33" s="1062"/>
      <c r="Q33" s="1062"/>
      <c r="R33" s="1062"/>
    </row>
    <row r="34" spans="1:18" ht="15.95" customHeight="1">
      <c r="A34" s="801">
        <v>20</v>
      </c>
      <c r="B34" s="1943">
        <f>'свод.табл.3 г.Вологда'!B33+SUM('46:100'!E34,'46:100'!I34)</f>
        <v>110301.65803082274</v>
      </c>
      <c r="C34" s="2072"/>
      <c r="D34" s="1943">
        <f t="shared" si="0"/>
        <v>110301.65803082274</v>
      </c>
      <c r="E34" s="1943">
        <f>'свод.табл.3 г.Вологда'!E33+SUM('46:100'!M34,'46:100'!Q34)</f>
        <v>28898.777853942869</v>
      </c>
      <c r="F34" s="2072"/>
      <c r="G34" s="1943">
        <f t="shared" si="1"/>
        <v>28898.777853942869</v>
      </c>
      <c r="I34" s="1062"/>
      <c r="J34" s="1062"/>
      <c r="K34" s="1062"/>
      <c r="L34" s="1062"/>
      <c r="M34" s="1062"/>
      <c r="N34" s="1062"/>
      <c r="O34" s="1062"/>
      <c r="P34" s="1062"/>
      <c r="Q34" s="1062"/>
      <c r="R34" s="1062"/>
    </row>
    <row r="35" spans="1:18" ht="15.95" customHeight="1">
      <c r="A35" s="782">
        <v>21</v>
      </c>
      <c r="B35" s="1943">
        <f>'свод.табл.3 г.Вологда'!B34+SUM('46:100'!E35,'46:100'!I35)</f>
        <v>106818.58174639891</v>
      </c>
      <c r="C35" s="1943"/>
      <c r="D35" s="1943">
        <f t="shared" si="0"/>
        <v>106818.58174639891</v>
      </c>
      <c r="E35" s="1943">
        <f>'свод.табл.3 г.Вологда'!E34+SUM('46:100'!M35,'46:100'!Q35)</f>
        <v>27144.7147960968</v>
      </c>
      <c r="F35" s="1943"/>
      <c r="G35" s="1943">
        <f t="shared" si="1"/>
        <v>27144.7147960968</v>
      </c>
      <c r="I35" s="1062"/>
      <c r="J35" s="1062"/>
      <c r="K35" s="1062"/>
      <c r="L35" s="1062"/>
      <c r="M35" s="1062"/>
      <c r="N35" s="1062"/>
      <c r="O35" s="1062"/>
      <c r="P35" s="1062"/>
      <c r="Q35" s="1062"/>
      <c r="R35" s="1062"/>
    </row>
    <row r="36" spans="1:18" ht="15.95" customHeight="1">
      <c r="A36" s="782">
        <v>22</v>
      </c>
      <c r="B36" s="1943">
        <f>'свод.табл.3 г.Вологда'!B35+SUM('46:100'!E36,'46:100'!I36)</f>
        <v>101190.93470535279</v>
      </c>
      <c r="C36" s="1943"/>
      <c r="D36" s="1943">
        <f t="shared" si="0"/>
        <v>101190.93470535279</v>
      </c>
      <c r="E36" s="1943">
        <f>'свод.табл.3 г.Вологда'!E35+SUM('46:100'!M36,'46:100'!Q36)</f>
        <v>26880.372693084719</v>
      </c>
      <c r="F36" s="1943"/>
      <c r="G36" s="1943">
        <f t="shared" si="1"/>
        <v>26880.372693084719</v>
      </c>
      <c r="I36" s="1062"/>
      <c r="J36" s="1062"/>
      <c r="K36" s="1062"/>
      <c r="L36" s="1062"/>
      <c r="M36" s="1062"/>
      <c r="N36" s="1062"/>
      <c r="O36" s="1062"/>
      <c r="P36" s="1062"/>
      <c r="Q36" s="1062"/>
      <c r="R36" s="1062"/>
    </row>
    <row r="37" spans="1:18" ht="15.95" customHeight="1">
      <c r="A37" s="782">
        <v>23</v>
      </c>
      <c r="B37" s="1943">
        <f>'свод.табл.3 г.Вологда'!B36+SUM('46:100'!E37,'46:100'!I37)</f>
        <v>88652.004385375985</v>
      </c>
      <c r="C37" s="1943"/>
      <c r="D37" s="1943">
        <f t="shared" si="0"/>
        <v>88652.004385375985</v>
      </c>
      <c r="E37" s="1943">
        <f>'свод.табл.3 г.Вологда'!E36+SUM('46:100'!M37,'46:100'!Q37)</f>
        <v>25409.578530685427</v>
      </c>
      <c r="F37" s="1943"/>
      <c r="G37" s="1943">
        <f t="shared" si="1"/>
        <v>25409.578530685427</v>
      </c>
      <c r="I37" s="1062"/>
      <c r="J37" s="1062"/>
      <c r="K37" s="1062"/>
      <c r="L37" s="1062"/>
      <c r="M37" s="1062"/>
      <c r="N37" s="1062"/>
      <c r="O37" s="1062"/>
      <c r="P37" s="1062"/>
      <c r="Q37" s="1062"/>
      <c r="R37" s="1062"/>
    </row>
    <row r="38" spans="1:18" ht="15.95" customHeight="1">
      <c r="A38" s="784" t="s">
        <v>19</v>
      </c>
      <c r="B38" s="2073"/>
      <c r="C38" s="2073"/>
      <c r="D38" s="2073">
        <f>SUM(D14:D37)</f>
        <v>2432868.7802945678</v>
      </c>
      <c r="E38" s="2073"/>
      <c r="F38" s="2073"/>
      <c r="G38" s="2073">
        <f>SUM(G14:G37)</f>
        <v>692276.57813381799</v>
      </c>
      <c r="I38" s="1062"/>
      <c r="J38" s="1062"/>
      <c r="K38" s="1062"/>
      <c r="L38" s="1062"/>
      <c r="M38" s="1062"/>
      <c r="N38" s="1062"/>
      <c r="O38" s="1062"/>
      <c r="P38" s="1062"/>
      <c r="Q38" s="1062"/>
      <c r="R38" s="1062"/>
    </row>
    <row r="39" spans="1:18">
      <c r="I39" s="921"/>
    </row>
    <row r="41" spans="1:18" ht="15.75" customHeight="1">
      <c r="C41" s="475"/>
      <c r="D41" s="475"/>
      <c r="F41" s="481"/>
    </row>
    <row r="42" spans="1:18" ht="15.75">
      <c r="A42" s="3073" t="s">
        <v>563</v>
      </c>
      <c r="B42" s="3073"/>
      <c r="C42" s="3073"/>
      <c r="D42" s="3073"/>
      <c r="E42" s="3073"/>
      <c r="F42" s="3073"/>
      <c r="G42" s="3073"/>
      <c r="H42" s="1791"/>
    </row>
    <row r="49" spans="1:4" ht="13.5">
      <c r="A49" s="2791"/>
      <c r="B49" s="2791"/>
    </row>
    <row r="50" spans="1:4" ht="13.5">
      <c r="A50" s="2791"/>
      <c r="B50" s="2791"/>
    </row>
    <row r="52" spans="1:4" hidden="1">
      <c r="D52" s="1131">
        <f>MAX(D15:D38)</f>
        <v>2432868.7802945678</v>
      </c>
    </row>
  </sheetData>
  <mergeCells count="11">
    <mergeCell ref="A4:G4"/>
    <mergeCell ref="A6:G6"/>
    <mergeCell ref="A50:B50"/>
    <mergeCell ref="D7:G7"/>
    <mergeCell ref="A49:B49"/>
    <mergeCell ref="A8:G8"/>
    <mergeCell ref="A11:A12"/>
    <mergeCell ref="B11:D11"/>
    <mergeCell ref="E11:G11"/>
    <mergeCell ref="A9:G9"/>
    <mergeCell ref="A42:G42"/>
  </mergeCells>
  <phoneticPr fontId="8" type="noConversion"/>
  <conditionalFormatting sqref="D15:D37">
    <cfRule type="cellIs" dxfId="8" priority="1" stopIfTrue="1" operator="equal">
      <formula>$D$52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">
    <tabColor theme="0"/>
  </sheetPr>
  <dimension ref="A1:R50"/>
  <sheetViews>
    <sheetView zoomScale="85" zoomScaleNormal="85" workbookViewId="0">
      <selection activeCell="I8" sqref="I8"/>
    </sheetView>
  </sheetViews>
  <sheetFormatPr defaultColWidth="9.140625"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8">
      <c r="A1" s="472" t="s">
        <v>436</v>
      </c>
      <c r="G1" s="799"/>
    </row>
    <row r="2" spans="1:18" ht="15.75">
      <c r="A2" s="1508"/>
      <c r="B2" s="1249"/>
      <c r="C2" s="1249"/>
      <c r="D2" s="475" t="s">
        <v>110</v>
      </c>
      <c r="E2" s="1249"/>
      <c r="F2" s="1249"/>
      <c r="G2" s="1249"/>
    </row>
    <row r="3" spans="1:18" ht="15.75">
      <c r="A3" s="1508"/>
      <c r="B3" s="1249"/>
      <c r="C3" s="1249"/>
      <c r="D3" s="1249"/>
      <c r="E3" s="1249"/>
      <c r="F3" s="1249"/>
      <c r="G3" s="1249"/>
    </row>
    <row r="4" spans="1:18" ht="15.75">
      <c r="A4" s="2797" t="s">
        <v>678</v>
      </c>
      <c r="B4" s="3075"/>
      <c r="C4" s="3075"/>
      <c r="D4" s="3075"/>
      <c r="E4" s="3075"/>
      <c r="F4" s="3075"/>
      <c r="G4" s="3075"/>
      <c r="I4" s="961"/>
      <c r="J4" s="961"/>
      <c r="K4" s="961"/>
      <c r="L4" s="961"/>
      <c r="M4" s="961"/>
      <c r="N4" s="961"/>
      <c r="O4" s="961"/>
      <c r="P4" s="961"/>
      <c r="Q4" s="961"/>
    </row>
    <row r="5" spans="1:18" ht="15.75">
      <c r="A5" s="1508"/>
      <c r="B5" s="1249"/>
      <c r="C5" s="1249"/>
      <c r="D5" s="1249"/>
      <c r="E5" s="1249"/>
      <c r="F5" s="1249"/>
      <c r="G5" s="1249"/>
      <c r="I5" s="961"/>
      <c r="J5" s="961"/>
      <c r="K5" s="961"/>
      <c r="L5" s="961"/>
      <c r="M5" s="961"/>
      <c r="N5" s="961"/>
      <c r="O5" s="961"/>
      <c r="P5" s="961"/>
      <c r="Q5" s="961"/>
    </row>
    <row r="6" spans="1:18" ht="15.75">
      <c r="A6" s="2801" t="s">
        <v>406</v>
      </c>
      <c r="B6" s="2801"/>
      <c r="C6" s="2801"/>
      <c r="D6" s="3076"/>
      <c r="E6" s="3076"/>
      <c r="F6" s="3076"/>
      <c r="G6" s="3076"/>
      <c r="H6" s="473"/>
      <c r="I6" s="961"/>
      <c r="J6" s="961"/>
      <c r="K6" s="961"/>
      <c r="L6" s="961"/>
      <c r="M6" s="961"/>
      <c r="N6" s="961"/>
      <c r="O6" s="961"/>
      <c r="P6" s="961"/>
      <c r="Q6" s="961"/>
    </row>
    <row r="7" spans="1:18" ht="9" customHeight="1">
      <c r="A7" s="1508"/>
      <c r="B7" s="1249"/>
      <c r="C7" s="1249"/>
      <c r="D7" s="3067"/>
      <c r="E7" s="3067"/>
      <c r="F7" s="3067"/>
      <c r="G7" s="3067"/>
      <c r="I7" s="961"/>
      <c r="J7" s="961"/>
      <c r="K7" s="961"/>
      <c r="L7" s="961"/>
      <c r="M7" s="961"/>
      <c r="N7" s="961"/>
      <c r="O7" s="961"/>
      <c r="P7" s="961"/>
      <c r="Q7" s="961"/>
    </row>
    <row r="8" spans="1:18" ht="15" customHeight="1">
      <c r="A8" s="3068" t="s">
        <v>448</v>
      </c>
      <c r="B8" s="3077"/>
      <c r="C8" s="3077"/>
      <c r="D8" s="3077"/>
      <c r="E8" s="3077"/>
      <c r="F8" s="3077"/>
      <c r="G8" s="3077"/>
      <c r="I8" s="961"/>
      <c r="J8" s="961"/>
      <c r="K8" s="961"/>
      <c r="L8" s="961"/>
      <c r="M8" s="961"/>
      <c r="N8" s="961"/>
      <c r="O8" s="961"/>
      <c r="P8" s="961"/>
      <c r="Q8" s="961"/>
    </row>
    <row r="9" spans="1:18" ht="15.75" customHeight="1">
      <c r="A9" s="3068"/>
      <c r="B9" s="3068"/>
      <c r="C9" s="3068"/>
      <c r="D9" s="3068"/>
      <c r="E9" s="3068"/>
      <c r="F9" s="3068"/>
      <c r="G9" s="3068"/>
      <c r="I9" s="961"/>
      <c r="J9" s="961"/>
      <c r="K9" s="961"/>
      <c r="L9" s="961"/>
      <c r="M9" s="961"/>
      <c r="N9" s="961"/>
      <c r="O9" s="961"/>
      <c r="P9" s="961"/>
      <c r="Q9" s="961"/>
    </row>
    <row r="10" spans="1:18">
      <c r="B10" s="476"/>
      <c r="C10" s="1501"/>
      <c r="D10" s="1501"/>
      <c r="E10" s="1501"/>
      <c r="F10" s="1501"/>
      <c r="G10" s="1501"/>
      <c r="H10" s="1501"/>
      <c r="I10" s="1501"/>
      <c r="J10" s="961"/>
      <c r="K10" s="961"/>
      <c r="L10" s="961"/>
      <c r="M10" s="961"/>
      <c r="N10" s="961"/>
      <c r="O10" s="961"/>
      <c r="P10" s="961"/>
      <c r="Q10" s="961"/>
    </row>
    <row r="11" spans="1:18" ht="15.75" customHeight="1">
      <c r="A11" s="2792" t="s">
        <v>111</v>
      </c>
      <c r="B11" s="3079" t="s">
        <v>10</v>
      </c>
      <c r="C11" s="3080"/>
      <c r="D11" s="3080"/>
      <c r="E11" s="3079" t="s">
        <v>11</v>
      </c>
      <c r="F11" s="3080"/>
      <c r="G11" s="3081"/>
      <c r="H11" s="1501"/>
      <c r="I11" s="1501"/>
      <c r="J11" s="961"/>
      <c r="K11" s="961"/>
      <c r="L11" s="961"/>
      <c r="M11" s="961"/>
      <c r="N11" s="961"/>
      <c r="O11" s="961"/>
      <c r="P11" s="961"/>
      <c r="Q11" s="961"/>
    </row>
    <row r="12" spans="1:18" s="478" customFormat="1" ht="60.75" customHeight="1">
      <c r="A12" s="3078"/>
      <c r="B12" s="477" t="s">
        <v>112</v>
      </c>
      <c r="C12" s="477" t="s">
        <v>113</v>
      </c>
      <c r="D12" s="477" t="s">
        <v>253</v>
      </c>
      <c r="E12" s="477" t="s">
        <v>112</v>
      </c>
      <c r="F12" s="477" t="s">
        <v>113</v>
      </c>
      <c r="G12" s="477" t="s">
        <v>254</v>
      </c>
    </row>
    <row r="13" spans="1:18" s="480" customFormat="1" ht="10.5" customHeight="1">
      <c r="A13" s="1502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6"/>
      <c r="J13" s="846"/>
      <c r="K13" s="846"/>
    </row>
    <row r="14" spans="1:18" s="480" customFormat="1" ht="15.75" customHeight="1">
      <c r="A14" s="782">
        <v>0</v>
      </c>
      <c r="B14" s="782">
        <f>SUM('82:86'!E14)+SUM('82:86'!I14)</f>
        <v>1055.6559999999999</v>
      </c>
      <c r="C14" s="782"/>
      <c r="D14" s="782">
        <f>B14</f>
        <v>1055.6559999999999</v>
      </c>
      <c r="E14" s="782">
        <f>SUM('82:86'!M14)+SUM('82:86'!Q14)</f>
        <v>481.03600000000006</v>
      </c>
      <c r="F14" s="782"/>
      <c r="G14" s="782">
        <f>E14</f>
        <v>481.03600000000006</v>
      </c>
      <c r="I14" s="846"/>
      <c r="J14" s="846"/>
      <c r="K14" s="846"/>
    </row>
    <row r="15" spans="1:18" ht="15.95" customHeight="1">
      <c r="A15" s="782">
        <v>1</v>
      </c>
      <c r="B15" s="1503">
        <f>SUM('82:86'!E15)+SUM('82:86'!I15)</f>
        <v>1011.5050000000001</v>
      </c>
      <c r="C15" s="1507"/>
      <c r="D15" s="1503">
        <f>B15-C15</f>
        <v>1011.5050000000001</v>
      </c>
      <c r="E15" s="1503">
        <f>SUM('82:86'!M15)+SUM('82:86'!Q15)</f>
        <v>597.34400000000005</v>
      </c>
      <c r="F15" s="1503"/>
      <c r="G15" s="1503">
        <f>E15-F15</f>
        <v>597.34400000000005</v>
      </c>
      <c r="I15" s="1062"/>
      <c r="J15" s="1062"/>
      <c r="K15" s="1062"/>
      <c r="L15" s="1062"/>
      <c r="M15" s="1062"/>
      <c r="N15" s="1062"/>
      <c r="O15" s="1062"/>
      <c r="P15" s="1062"/>
      <c r="Q15" s="1062"/>
      <c r="R15" s="1062"/>
    </row>
    <row r="16" spans="1:18" ht="15.95" customHeight="1">
      <c r="A16" s="782">
        <v>2</v>
      </c>
      <c r="B16" s="1503">
        <f>SUM('82:86'!E16)+SUM('82:86'!I16)</f>
        <v>904.4860000000001</v>
      </c>
      <c r="C16" s="1507"/>
      <c r="D16" s="1503">
        <f t="shared" ref="D16:D37" si="0">B16-C16</f>
        <v>904.4860000000001</v>
      </c>
      <c r="E16" s="1503">
        <f>SUM('82:86'!M16)+SUM('82:86'!Q16)</f>
        <v>496.36799999999999</v>
      </c>
      <c r="F16" s="1503"/>
      <c r="G16" s="1503">
        <f t="shared" ref="G16:G37" si="1">E16-F16</f>
        <v>496.36799999999999</v>
      </c>
      <c r="I16" s="1062"/>
      <c r="J16" s="1062"/>
      <c r="K16" s="1062"/>
      <c r="L16" s="1062"/>
      <c r="M16" s="1062"/>
      <c r="N16" s="1062"/>
      <c r="O16" s="1062"/>
      <c r="P16" s="1062"/>
      <c r="Q16" s="1062"/>
      <c r="R16" s="1062"/>
    </row>
    <row r="17" spans="1:18" ht="15.95" customHeight="1">
      <c r="A17" s="782">
        <v>3</v>
      </c>
      <c r="B17" s="1503">
        <f>SUM('82:86'!E17)+SUM('82:86'!I17)</f>
        <v>778.33500000000004</v>
      </c>
      <c r="C17" s="1507"/>
      <c r="D17" s="1503">
        <f t="shared" si="0"/>
        <v>778.33500000000004</v>
      </c>
      <c r="E17" s="1503">
        <f>SUM('82:86'!M17)+SUM('82:86'!Q17)</f>
        <v>361.93399999999997</v>
      </c>
      <c r="F17" s="1503"/>
      <c r="G17" s="1503">
        <f t="shared" si="1"/>
        <v>361.93399999999997</v>
      </c>
      <c r="I17" s="1062"/>
      <c r="J17" s="1062"/>
      <c r="K17" s="1062"/>
      <c r="L17" s="1062"/>
      <c r="M17" s="1062"/>
      <c r="N17" s="1062"/>
      <c r="O17" s="1062"/>
      <c r="P17" s="1062"/>
      <c r="Q17" s="1062"/>
      <c r="R17" s="1062"/>
    </row>
    <row r="18" spans="1:18" ht="15.95" customHeight="1">
      <c r="A18" s="782">
        <v>4</v>
      </c>
      <c r="B18" s="1503">
        <f>SUM('82:86'!E18)+SUM('82:86'!I18)</f>
        <v>788.36899999999991</v>
      </c>
      <c r="C18" s="1507"/>
      <c r="D18" s="1503">
        <f t="shared" si="0"/>
        <v>788.36899999999991</v>
      </c>
      <c r="E18" s="1503">
        <f>SUM('82:86'!M18)+SUM('82:86'!Q18)</f>
        <v>373.47</v>
      </c>
      <c r="F18" s="1503"/>
      <c r="G18" s="1503">
        <f t="shared" si="1"/>
        <v>373.47</v>
      </c>
      <c r="I18" s="1062"/>
      <c r="J18" s="1062"/>
      <c r="K18" s="1062"/>
      <c r="L18" s="1062"/>
      <c r="M18" s="1062"/>
      <c r="N18" s="1062"/>
      <c r="O18" s="1062"/>
      <c r="P18" s="1062"/>
      <c r="Q18" s="1062"/>
      <c r="R18" s="1062"/>
    </row>
    <row r="19" spans="1:18" ht="15.95" customHeight="1">
      <c r="A19" s="782">
        <v>5</v>
      </c>
      <c r="B19" s="1503">
        <f>SUM('82:86'!E19)+SUM('82:86'!I19)</f>
        <v>891.3900000000001</v>
      </c>
      <c r="C19" s="1507"/>
      <c r="D19" s="1503">
        <f t="shared" si="0"/>
        <v>891.3900000000001</v>
      </c>
      <c r="E19" s="1503">
        <f>SUM('82:86'!M19)+SUM('82:86'!Q19)</f>
        <v>379.86400000000003</v>
      </c>
      <c r="F19" s="1503"/>
      <c r="G19" s="1503">
        <f t="shared" si="1"/>
        <v>379.86400000000003</v>
      </c>
      <c r="I19" s="1062"/>
      <c r="J19" s="1062"/>
      <c r="K19" s="1062"/>
      <c r="L19" s="1062"/>
      <c r="M19" s="1062"/>
      <c r="N19" s="1062"/>
      <c r="O19" s="1062"/>
      <c r="P19" s="1062"/>
      <c r="Q19" s="1062"/>
      <c r="R19" s="1062"/>
    </row>
    <row r="20" spans="1:18" ht="15.95" customHeight="1">
      <c r="A20" s="782">
        <v>6</v>
      </c>
      <c r="B20" s="1503">
        <f>SUM('82:86'!E20)+SUM('82:86'!I20)</f>
        <v>1132.7570000000001</v>
      </c>
      <c r="C20" s="1507"/>
      <c r="D20" s="1503">
        <f t="shared" si="0"/>
        <v>1132.7570000000001</v>
      </c>
      <c r="E20" s="1503">
        <f>SUM('82:86'!M20)+SUM('82:86'!Q20)</f>
        <v>385.29599999999999</v>
      </c>
      <c r="F20" s="1503"/>
      <c r="G20" s="1503">
        <f t="shared" si="1"/>
        <v>385.29599999999999</v>
      </c>
      <c r="I20" s="1062"/>
      <c r="J20" s="1062"/>
      <c r="K20" s="1062"/>
      <c r="L20" s="1062"/>
      <c r="M20" s="1062"/>
      <c r="N20" s="1062"/>
      <c r="O20" s="1062"/>
      <c r="P20" s="1062"/>
      <c r="Q20" s="1062"/>
      <c r="R20" s="1062"/>
    </row>
    <row r="21" spans="1:18" ht="15.95" customHeight="1">
      <c r="A21" s="782">
        <v>7</v>
      </c>
      <c r="B21" s="1503">
        <f>SUM('82:86'!E21)+SUM('82:86'!I21)</f>
        <v>1331.9250000000002</v>
      </c>
      <c r="C21" s="1507"/>
      <c r="D21" s="1503">
        <f t="shared" si="0"/>
        <v>1331.9250000000002</v>
      </c>
      <c r="E21" s="1503">
        <f>SUM('82:86'!M21)+SUM('82:86'!Q21)</f>
        <v>522.47399999999993</v>
      </c>
      <c r="F21" s="1503"/>
      <c r="G21" s="1503">
        <f t="shared" si="1"/>
        <v>522.47399999999993</v>
      </c>
      <c r="I21" s="1062"/>
      <c r="J21" s="1062"/>
      <c r="K21" s="1062"/>
      <c r="L21" s="1062"/>
      <c r="M21" s="1062"/>
      <c r="N21" s="1062"/>
      <c r="O21" s="1062"/>
      <c r="P21" s="1062"/>
      <c r="Q21" s="1062"/>
      <c r="R21" s="1062"/>
    </row>
    <row r="22" spans="1:18" ht="15.95" customHeight="1">
      <c r="A22" s="782">
        <v>8</v>
      </c>
      <c r="B22" s="1503">
        <f>SUM('82:86'!E22)+SUM('82:86'!I22)</f>
        <v>1541.6979999999999</v>
      </c>
      <c r="C22" s="1507"/>
      <c r="D22" s="1503">
        <f t="shared" si="0"/>
        <v>1541.6979999999999</v>
      </c>
      <c r="E22" s="1503">
        <f>SUM('82:86'!M22)+SUM('82:86'!Q22)</f>
        <v>810.15599999999995</v>
      </c>
      <c r="F22" s="1503"/>
      <c r="G22" s="1503">
        <f t="shared" si="1"/>
        <v>810.15599999999995</v>
      </c>
      <c r="I22" s="1062"/>
      <c r="J22" s="1062"/>
      <c r="K22" s="1062"/>
      <c r="L22" s="1062"/>
      <c r="M22" s="1062"/>
      <c r="N22" s="1062"/>
      <c r="O22" s="1062"/>
      <c r="P22" s="1062"/>
      <c r="Q22" s="1062"/>
      <c r="R22" s="1062"/>
    </row>
    <row r="23" spans="1:18" ht="15.95" customHeight="1">
      <c r="A23" s="782">
        <v>9</v>
      </c>
      <c r="B23" s="1503">
        <f>SUM('82:86'!E23)+SUM('82:86'!I23)</f>
        <v>1573.0820000000001</v>
      </c>
      <c r="C23" s="1507"/>
      <c r="D23" s="1503">
        <f t="shared" si="0"/>
        <v>1573.0820000000001</v>
      </c>
      <c r="E23" s="1503">
        <f>SUM('82:86'!M23)+SUM('82:86'!Q23)</f>
        <v>891.60399999999993</v>
      </c>
      <c r="F23" s="1503"/>
      <c r="G23" s="1503">
        <f t="shared" si="1"/>
        <v>891.60399999999993</v>
      </c>
      <c r="I23" s="1062"/>
      <c r="J23" s="1062"/>
      <c r="K23" s="1062"/>
      <c r="L23" s="1062"/>
      <c r="M23" s="1062"/>
      <c r="N23" s="1062"/>
      <c r="O23" s="1062"/>
      <c r="P23" s="1062"/>
      <c r="Q23" s="1062"/>
      <c r="R23" s="1062"/>
    </row>
    <row r="24" spans="1:18" ht="15.95" customHeight="1">
      <c r="A24" s="782">
        <v>10</v>
      </c>
      <c r="B24" s="1503">
        <f>SUM('82:86'!E24)+SUM('82:86'!I24)</f>
        <v>1820.51</v>
      </c>
      <c r="C24" s="1507"/>
      <c r="D24" s="1503">
        <f t="shared" si="0"/>
        <v>1820.51</v>
      </c>
      <c r="E24" s="1503">
        <f>SUM('82:86'!M24)+SUM('82:86'!Q24)</f>
        <v>953.67399999999998</v>
      </c>
      <c r="F24" s="1503"/>
      <c r="G24" s="1503">
        <f t="shared" si="1"/>
        <v>953.67399999999998</v>
      </c>
      <c r="I24" s="1062"/>
      <c r="J24" s="1062"/>
      <c r="K24" s="1062"/>
      <c r="L24" s="1062"/>
      <c r="M24" s="1062"/>
      <c r="N24" s="1062"/>
      <c r="O24" s="1062"/>
      <c r="P24" s="1062"/>
      <c r="Q24" s="1062"/>
      <c r="R24" s="1062"/>
    </row>
    <row r="25" spans="1:18" ht="15.95" customHeight="1">
      <c r="A25" s="782">
        <v>11</v>
      </c>
      <c r="B25" s="1503">
        <f>SUM('82:86'!E25)+SUM('82:86'!I25)</f>
        <v>1611.0219999999999</v>
      </c>
      <c r="C25" s="1507"/>
      <c r="D25" s="1503">
        <f t="shared" si="0"/>
        <v>1611.0219999999999</v>
      </c>
      <c r="E25" s="1503">
        <f>SUM('82:86'!M25)+SUM('82:86'!Q25)</f>
        <v>758.40800000000013</v>
      </c>
      <c r="F25" s="1503"/>
      <c r="G25" s="1503">
        <f t="shared" si="1"/>
        <v>758.40800000000013</v>
      </c>
      <c r="I25" s="1062"/>
      <c r="J25" s="1062"/>
      <c r="K25" s="1062"/>
      <c r="L25" s="1062"/>
      <c r="M25" s="1062"/>
      <c r="N25" s="1062"/>
      <c r="O25" s="1062"/>
      <c r="P25" s="1062"/>
      <c r="Q25" s="1062"/>
      <c r="R25" s="1062"/>
    </row>
    <row r="26" spans="1:18" ht="14.25" customHeight="1">
      <c r="A26" s="782">
        <v>12</v>
      </c>
      <c r="B26" s="1503">
        <f>SUM('82:86'!E26)+SUM('82:86'!I26)</f>
        <v>1753.654</v>
      </c>
      <c r="C26" s="1507"/>
      <c r="D26" s="1503">
        <f t="shared" si="0"/>
        <v>1753.654</v>
      </c>
      <c r="E26" s="1503">
        <f>SUM('82:86'!M26)+SUM('82:86'!Q26)</f>
        <v>876.89800000000002</v>
      </c>
      <c r="F26" s="1503"/>
      <c r="G26" s="1503">
        <f t="shared" si="1"/>
        <v>876.89800000000002</v>
      </c>
      <c r="I26" s="1062"/>
      <c r="J26" s="1062"/>
      <c r="K26" s="1062"/>
      <c r="L26" s="1062"/>
      <c r="M26" s="1062"/>
      <c r="N26" s="1062"/>
      <c r="O26" s="1062"/>
      <c r="P26" s="1062"/>
      <c r="Q26" s="1062"/>
      <c r="R26" s="1062"/>
    </row>
    <row r="27" spans="1:18" ht="14.25" customHeight="1">
      <c r="A27" s="782">
        <v>13</v>
      </c>
      <c r="B27" s="1503">
        <f>SUM('82:86'!E27)+SUM('82:86'!I27)</f>
        <v>1727.0419999999999</v>
      </c>
      <c r="C27" s="1507"/>
      <c r="D27" s="1503">
        <f t="shared" si="0"/>
        <v>1727.0419999999999</v>
      </c>
      <c r="E27" s="1503">
        <f>SUM('82:86'!M27)+SUM('82:86'!Q27)</f>
        <v>895.81999999999994</v>
      </c>
      <c r="F27" s="1503"/>
      <c r="G27" s="1503">
        <f t="shared" si="1"/>
        <v>895.81999999999994</v>
      </c>
      <c r="I27" s="1062"/>
      <c r="J27" s="1062"/>
      <c r="K27" s="1062"/>
      <c r="L27" s="1062"/>
      <c r="M27" s="1062"/>
      <c r="N27" s="1062"/>
      <c r="O27" s="1062"/>
      <c r="P27" s="1062"/>
      <c r="Q27" s="1062"/>
      <c r="R27" s="1062"/>
    </row>
    <row r="28" spans="1:18" ht="15.95" customHeight="1">
      <c r="A28" s="782">
        <v>14</v>
      </c>
      <c r="B28" s="1503">
        <f>SUM('82:86'!E28)+SUM('82:86'!I28)</f>
        <v>1624.954</v>
      </c>
      <c r="C28" s="1507"/>
      <c r="D28" s="1503">
        <f t="shared" si="0"/>
        <v>1624.954</v>
      </c>
      <c r="E28" s="1503">
        <f>SUM('82:86'!M28)+SUM('82:86'!Q28)</f>
        <v>796.90800000000002</v>
      </c>
      <c r="F28" s="1503"/>
      <c r="G28" s="1503">
        <f t="shared" si="1"/>
        <v>796.90800000000002</v>
      </c>
      <c r="I28" s="1062"/>
      <c r="J28" s="1062"/>
      <c r="K28" s="1062"/>
      <c r="L28" s="1062"/>
      <c r="M28" s="1062"/>
      <c r="N28" s="1062"/>
      <c r="O28" s="1062"/>
      <c r="P28" s="1062"/>
      <c r="Q28" s="1062"/>
      <c r="R28" s="1062"/>
    </row>
    <row r="29" spans="1:18" ht="15.95" customHeight="1">
      <c r="A29" s="782">
        <v>15</v>
      </c>
      <c r="B29" s="1503">
        <f>SUM('82:86'!E29)+SUM('82:86'!I29)</f>
        <v>1665.8969999999999</v>
      </c>
      <c r="C29" s="1507"/>
      <c r="D29" s="1503">
        <f t="shared" si="0"/>
        <v>1665.8969999999999</v>
      </c>
      <c r="E29" s="1503">
        <f>SUM('82:86'!M29)+SUM('82:86'!Q29)</f>
        <v>917.67600000000004</v>
      </c>
      <c r="F29" s="1503"/>
      <c r="G29" s="1503">
        <f t="shared" si="1"/>
        <v>917.67600000000004</v>
      </c>
      <c r="I29" s="1062"/>
      <c r="J29" s="1062"/>
      <c r="K29" s="1062"/>
      <c r="L29" s="1062"/>
      <c r="M29" s="1062"/>
      <c r="N29" s="1062"/>
      <c r="O29" s="1062"/>
      <c r="P29" s="1062"/>
      <c r="Q29" s="1062"/>
      <c r="R29" s="1062"/>
    </row>
    <row r="30" spans="1:18" ht="15.95" customHeight="1">
      <c r="A30" s="782">
        <v>16</v>
      </c>
      <c r="B30" s="1503">
        <f>SUM('82:86'!E30)+SUM('82:86'!I30)</f>
        <v>1564.7840000000001</v>
      </c>
      <c r="C30" s="1507"/>
      <c r="D30" s="1503">
        <f t="shared" si="0"/>
        <v>1564.7840000000001</v>
      </c>
      <c r="E30" s="1503">
        <f>SUM('82:86'!M30)+SUM('82:86'!Q30)</f>
        <v>756.87400000000002</v>
      </c>
      <c r="F30" s="1503"/>
      <c r="G30" s="1503">
        <f t="shared" si="1"/>
        <v>756.87400000000002</v>
      </c>
      <c r="I30" s="1062"/>
      <c r="J30" s="1062"/>
      <c r="K30" s="1062"/>
      <c r="L30" s="1062"/>
      <c r="M30" s="1062"/>
      <c r="N30" s="1062"/>
      <c r="O30" s="1062"/>
      <c r="P30" s="1062"/>
      <c r="Q30" s="1062"/>
      <c r="R30" s="1062"/>
    </row>
    <row r="31" spans="1:18" ht="15.95" customHeight="1">
      <c r="A31" s="782">
        <v>17</v>
      </c>
      <c r="B31" s="1503">
        <f>SUM('82:86'!E31)+SUM('82:86'!I31)</f>
        <v>1552.625</v>
      </c>
      <c r="C31" s="1507"/>
      <c r="D31" s="1503">
        <f t="shared" si="0"/>
        <v>1552.625</v>
      </c>
      <c r="E31" s="1503">
        <f>SUM('82:86'!M31)+SUM('82:86'!Q31)</f>
        <v>571.29600000000005</v>
      </c>
      <c r="F31" s="1503"/>
      <c r="G31" s="1503">
        <f t="shared" si="1"/>
        <v>571.29600000000005</v>
      </c>
      <c r="I31" s="1062"/>
      <c r="J31" s="1062"/>
      <c r="K31" s="1062"/>
      <c r="L31" s="1062"/>
      <c r="M31" s="1062"/>
      <c r="N31" s="1062"/>
      <c r="O31" s="1062"/>
      <c r="P31" s="1062"/>
      <c r="Q31" s="1062"/>
      <c r="R31" s="1062"/>
    </row>
    <row r="32" spans="1:18" ht="15.95" customHeight="1">
      <c r="A32" s="782">
        <v>18</v>
      </c>
      <c r="B32" s="1503">
        <f>SUM('82:86'!E32)+SUM('82:86'!I32)</f>
        <v>1583.5730000000001</v>
      </c>
      <c r="C32" s="1507"/>
      <c r="D32" s="1503">
        <f t="shared" si="0"/>
        <v>1583.5730000000001</v>
      </c>
      <c r="E32" s="1503">
        <f>SUM('82:86'!M32)+SUM('82:86'!Q32)</f>
        <v>500.55600000000004</v>
      </c>
      <c r="F32" s="1503"/>
      <c r="G32" s="1503">
        <f t="shared" si="1"/>
        <v>500.55600000000004</v>
      </c>
      <c r="I32" s="1062"/>
      <c r="J32" s="1062"/>
      <c r="K32" s="1062"/>
      <c r="L32" s="1062"/>
      <c r="M32" s="1062"/>
      <c r="N32" s="1062"/>
      <c r="O32" s="1062"/>
      <c r="P32" s="1062"/>
      <c r="Q32" s="1062"/>
      <c r="R32" s="1062"/>
    </row>
    <row r="33" spans="1:18" ht="15.95" customHeight="1">
      <c r="A33" s="801">
        <v>19</v>
      </c>
      <c r="B33" s="1503">
        <f>SUM('82:86'!E33)+SUM('82:86'!I33)</f>
        <v>1605.9760000000001</v>
      </c>
      <c r="C33" s="1507"/>
      <c r="D33" s="1503">
        <f t="shared" si="0"/>
        <v>1605.9760000000001</v>
      </c>
      <c r="E33" s="1503">
        <f>SUM('82:86'!M33)+SUM('82:86'!Q33)</f>
        <v>561.01199999999994</v>
      </c>
      <c r="F33" s="1944"/>
      <c r="G33" s="1503">
        <f t="shared" si="1"/>
        <v>561.01199999999994</v>
      </c>
      <c r="I33" s="1062"/>
      <c r="J33" s="1062"/>
      <c r="K33" s="1062"/>
      <c r="L33" s="1062"/>
      <c r="M33" s="1062"/>
      <c r="N33" s="1062"/>
      <c r="O33" s="1062"/>
      <c r="P33" s="1062"/>
      <c r="Q33" s="1062"/>
      <c r="R33" s="1062"/>
    </row>
    <row r="34" spans="1:18" ht="15.95" customHeight="1">
      <c r="A34" s="801">
        <v>20</v>
      </c>
      <c r="B34" s="1503">
        <f>SUM('82:86'!E34)+SUM('82:86'!I34)</f>
        <v>1604.12</v>
      </c>
      <c r="C34" s="1507"/>
      <c r="D34" s="1503">
        <f t="shared" si="0"/>
        <v>1604.12</v>
      </c>
      <c r="E34" s="1503">
        <f>SUM('82:86'!M34)+SUM('82:86'!Q34)</f>
        <v>629.04200000000003</v>
      </c>
      <c r="F34" s="1505"/>
      <c r="G34" s="1503">
        <f t="shared" si="1"/>
        <v>629.04200000000003</v>
      </c>
      <c r="I34" s="1062"/>
      <c r="J34" s="1062"/>
      <c r="K34" s="1062"/>
      <c r="L34" s="1062"/>
      <c r="M34" s="1062"/>
      <c r="N34" s="1062"/>
      <c r="O34" s="1062"/>
      <c r="P34" s="1062"/>
      <c r="Q34" s="1062"/>
      <c r="R34" s="1062"/>
    </row>
    <row r="35" spans="1:18" ht="15.95" customHeight="1">
      <c r="A35" s="782">
        <v>21</v>
      </c>
      <c r="B35" s="1503">
        <f>SUM('82:86'!E35)+SUM('82:86'!I35)</f>
        <v>1433.106</v>
      </c>
      <c r="C35" s="1507"/>
      <c r="D35" s="1503">
        <f t="shared" si="0"/>
        <v>1433.106</v>
      </c>
      <c r="E35" s="1503">
        <f>SUM('82:86'!M35)+SUM('82:86'!Q35)</f>
        <v>411.88200000000006</v>
      </c>
      <c r="F35" s="1503"/>
      <c r="G35" s="1503">
        <f t="shared" si="1"/>
        <v>411.88200000000006</v>
      </c>
      <c r="I35" s="1062"/>
      <c r="J35" s="1062"/>
      <c r="K35" s="1062"/>
      <c r="L35" s="1062"/>
      <c r="M35" s="1062"/>
      <c r="N35" s="1062"/>
      <c r="O35" s="1062"/>
      <c r="P35" s="1062"/>
      <c r="Q35" s="1062"/>
      <c r="R35" s="1062"/>
    </row>
    <row r="36" spans="1:18" ht="15.95" customHeight="1">
      <c r="A36" s="782">
        <v>22</v>
      </c>
      <c r="B36" s="1503">
        <f>SUM('82:86'!E36)+SUM('82:86'!I36)</f>
        <v>1407.5930000000001</v>
      </c>
      <c r="C36" s="1507"/>
      <c r="D36" s="1503">
        <f t="shared" si="0"/>
        <v>1407.5930000000001</v>
      </c>
      <c r="E36" s="1503">
        <f>SUM('82:86'!M36)+SUM('82:86'!Q36)</f>
        <v>584.44200000000001</v>
      </c>
      <c r="F36" s="1503"/>
      <c r="G36" s="1503">
        <f t="shared" si="1"/>
        <v>584.44200000000001</v>
      </c>
      <c r="I36" s="1062"/>
      <c r="J36" s="1062"/>
      <c r="K36" s="1062"/>
      <c r="L36" s="1062"/>
      <c r="M36" s="1062"/>
      <c r="N36" s="1062"/>
      <c r="O36" s="1062"/>
      <c r="P36" s="1062"/>
      <c r="Q36" s="1062"/>
      <c r="R36" s="1062"/>
    </row>
    <row r="37" spans="1:18" ht="15.95" customHeight="1">
      <c r="A37" s="782">
        <v>23</v>
      </c>
      <c r="B37" s="1503">
        <f>SUM('82:86'!E37)+SUM('82:86'!I37)</f>
        <v>1228.6680000000001</v>
      </c>
      <c r="C37" s="1507"/>
      <c r="D37" s="1503">
        <f t="shared" si="0"/>
        <v>1228.6680000000001</v>
      </c>
      <c r="E37" s="1503">
        <f>SUM('82:86'!M37)+SUM('82:86'!Q37)</f>
        <v>558.12800000000004</v>
      </c>
      <c r="F37" s="1503"/>
      <c r="G37" s="1503">
        <f t="shared" si="1"/>
        <v>558.12800000000004</v>
      </c>
      <c r="I37" s="1062"/>
      <c r="J37" s="1062"/>
      <c r="K37" s="1062"/>
      <c r="L37" s="1062"/>
      <c r="M37" s="1062"/>
      <c r="N37" s="1062"/>
      <c r="O37" s="1062"/>
      <c r="P37" s="1062"/>
      <c r="Q37" s="1062"/>
      <c r="R37" s="1062"/>
    </row>
    <row r="38" spans="1:18" ht="15.95" customHeight="1">
      <c r="A38" s="1506" t="s">
        <v>19</v>
      </c>
      <c r="B38" s="1504"/>
      <c r="C38" s="1504"/>
      <c r="D38" s="1504">
        <f>SUM(D14:D37)</f>
        <v>33192.726999999999</v>
      </c>
      <c r="E38" s="1504"/>
      <c r="F38" s="1504"/>
      <c r="G38" s="1504">
        <f>SUM(G14:G37)</f>
        <v>15072.162</v>
      </c>
      <c r="I38" s="1062"/>
      <c r="J38" s="1062"/>
      <c r="K38" s="1062"/>
      <c r="L38" s="1062"/>
      <c r="M38" s="1062"/>
      <c r="N38" s="1062"/>
      <c r="O38" s="1062"/>
      <c r="P38" s="1062"/>
      <c r="Q38" s="1062"/>
      <c r="R38" s="1062"/>
    </row>
    <row r="39" spans="1:18">
      <c r="I39" s="921"/>
    </row>
    <row r="41" spans="1:18" ht="15.75" customHeight="1">
      <c r="A41" s="1246" t="s">
        <v>438</v>
      </c>
      <c r="C41" s="475"/>
      <c r="D41" s="475"/>
      <c r="F41" s="481"/>
    </row>
    <row r="42" spans="1:18">
      <c r="A42" s="472" t="s">
        <v>563</v>
      </c>
    </row>
    <row r="49" spans="1:2">
      <c r="A49" s="3074"/>
      <c r="B49" s="3074"/>
    </row>
    <row r="50" spans="1:2">
      <c r="A50" s="3074"/>
      <c r="B50" s="3074"/>
    </row>
  </sheetData>
  <mergeCells count="10">
    <mergeCell ref="A49:B49"/>
    <mergeCell ref="A50:B50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D15:D37 G15:G37">
    <cfRule type="cellIs" dxfId="7" priority="4" stopIfTrue="1" operator="equal">
      <formula>MAX($D$15:$D$37)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7">
    <tabColor theme="0"/>
  </sheetPr>
  <dimension ref="A1:R49"/>
  <sheetViews>
    <sheetView zoomScale="85" zoomScaleNormal="85" workbookViewId="0">
      <selection activeCell="AA66" sqref="AA66"/>
    </sheetView>
  </sheetViews>
  <sheetFormatPr defaultColWidth="9.140625"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8">
      <c r="A1" s="472" t="s">
        <v>436</v>
      </c>
      <c r="G1" s="799"/>
    </row>
    <row r="2" spans="1:18" ht="15.75">
      <c r="A2" s="1482"/>
      <c r="B2" s="1249"/>
      <c r="C2" s="1249"/>
      <c r="D2" s="475" t="s">
        <v>110</v>
      </c>
      <c r="E2" s="1249"/>
      <c r="F2" s="1249"/>
      <c r="G2" s="1249"/>
    </row>
    <row r="3" spans="1:18" ht="15.75">
      <c r="A3" s="1482"/>
      <c r="B3" s="1249"/>
      <c r="C3" s="1249"/>
      <c r="D3" s="1249"/>
      <c r="E3" s="1249"/>
      <c r="F3" s="1249"/>
      <c r="G3" s="1249"/>
    </row>
    <row r="4" spans="1:18" ht="15.75">
      <c r="A4" s="2797" t="s">
        <v>678</v>
      </c>
      <c r="B4" s="3075"/>
      <c r="C4" s="3075"/>
      <c r="D4" s="3075"/>
      <c r="E4" s="3075"/>
      <c r="F4" s="3075"/>
      <c r="G4" s="3075"/>
      <c r="I4" s="961"/>
      <c r="J4" s="961"/>
      <c r="K4" s="961"/>
      <c r="L4" s="961"/>
      <c r="M4" s="961"/>
      <c r="N4" s="961"/>
      <c r="O4" s="961"/>
      <c r="P4" s="961"/>
      <c r="Q4" s="961"/>
    </row>
    <row r="5" spans="1:18" ht="15.75">
      <c r="A5" s="1482"/>
      <c r="B5" s="1249"/>
      <c r="C5" s="1249"/>
      <c r="D5" s="1249"/>
      <c r="E5" s="1249"/>
      <c r="F5" s="1249"/>
      <c r="G5" s="1249"/>
      <c r="I5" s="961"/>
      <c r="J5" s="961"/>
      <c r="K5" s="961"/>
      <c r="L5" s="961"/>
      <c r="M5" s="961"/>
      <c r="N5" s="961"/>
      <c r="O5" s="961"/>
      <c r="P5" s="961"/>
      <c r="Q5" s="961"/>
    </row>
    <row r="6" spans="1:18" ht="15.75">
      <c r="A6" s="2801" t="s">
        <v>406</v>
      </c>
      <c r="B6" s="2801"/>
      <c r="C6" s="2801"/>
      <c r="D6" s="3076"/>
      <c r="E6" s="3076"/>
      <c r="F6" s="3076"/>
      <c r="G6" s="3076"/>
      <c r="H6" s="473"/>
      <c r="I6" s="961"/>
      <c r="J6" s="961"/>
      <c r="K6" s="961"/>
      <c r="L6" s="961"/>
      <c r="M6" s="961"/>
      <c r="N6" s="961"/>
      <c r="O6" s="961"/>
      <c r="P6" s="961"/>
      <c r="Q6" s="961"/>
    </row>
    <row r="7" spans="1:18" ht="9" customHeight="1">
      <c r="A7" s="1482"/>
      <c r="B7" s="1249"/>
      <c r="C7" s="1249"/>
      <c r="D7" s="3067"/>
      <c r="E7" s="3067"/>
      <c r="F7" s="3067"/>
      <c r="G7" s="3067"/>
      <c r="I7" s="961"/>
      <c r="J7" s="961"/>
      <c r="K7" s="961"/>
      <c r="L7" s="961"/>
      <c r="M7" s="961"/>
      <c r="N7" s="961"/>
      <c r="O7" s="961"/>
      <c r="P7" s="961"/>
      <c r="Q7" s="961"/>
    </row>
    <row r="8" spans="1:18" ht="15" customHeight="1">
      <c r="A8" s="3068" t="s">
        <v>437</v>
      </c>
      <c r="B8" s="3077"/>
      <c r="C8" s="3077"/>
      <c r="D8" s="3077"/>
      <c r="E8" s="3077"/>
      <c r="F8" s="3077"/>
      <c r="G8" s="3077"/>
      <c r="I8" s="961"/>
      <c r="J8" s="961"/>
      <c r="K8" s="961"/>
      <c r="L8" s="961"/>
      <c r="M8" s="961"/>
      <c r="N8" s="961"/>
      <c r="O8" s="961"/>
      <c r="P8" s="961"/>
      <c r="Q8" s="961"/>
    </row>
    <row r="9" spans="1:18" ht="15.75" customHeight="1">
      <c r="A9" s="3068"/>
      <c r="B9" s="3068"/>
      <c r="C9" s="3068"/>
      <c r="D9" s="3068"/>
      <c r="E9" s="3068"/>
      <c r="F9" s="3068"/>
      <c r="G9" s="3068"/>
      <c r="I9" s="961"/>
      <c r="J9" s="961"/>
      <c r="K9" s="961"/>
      <c r="L9" s="961"/>
      <c r="M9" s="961"/>
      <c r="N9" s="961"/>
      <c r="O9" s="961"/>
      <c r="P9" s="961"/>
      <c r="Q9" s="961"/>
    </row>
    <row r="10" spans="1:18">
      <c r="B10" s="476"/>
      <c r="C10" s="1501"/>
      <c r="D10" s="1501"/>
      <c r="E10" s="1501"/>
      <c r="F10" s="1501"/>
      <c r="G10" s="1501"/>
      <c r="H10" s="1501"/>
      <c r="I10" s="1501"/>
      <c r="J10" s="961"/>
      <c r="K10" s="961"/>
      <c r="L10" s="961"/>
      <c r="M10" s="961"/>
      <c r="N10" s="961"/>
      <c r="O10" s="961"/>
      <c r="P10" s="961"/>
      <c r="Q10" s="961"/>
    </row>
    <row r="11" spans="1:18" ht="15.75" customHeight="1">
      <c r="A11" s="2792" t="s">
        <v>111</v>
      </c>
      <c r="B11" s="3079" t="s">
        <v>10</v>
      </c>
      <c r="C11" s="3080"/>
      <c r="D11" s="3080"/>
      <c r="E11" s="3079" t="s">
        <v>11</v>
      </c>
      <c r="F11" s="3080"/>
      <c r="G11" s="3081"/>
      <c r="H11" s="1501"/>
      <c r="I11" s="1501"/>
      <c r="J11" s="961"/>
      <c r="K11" s="961"/>
      <c r="L11" s="961"/>
      <c r="M11" s="961"/>
      <c r="N11" s="961"/>
      <c r="O11" s="961"/>
      <c r="P11" s="961"/>
      <c r="Q11" s="961"/>
    </row>
    <row r="12" spans="1:18" s="478" customFormat="1" ht="60.75" customHeight="1">
      <c r="A12" s="3078"/>
      <c r="B12" s="477" t="s">
        <v>112</v>
      </c>
      <c r="C12" s="477" t="s">
        <v>113</v>
      </c>
      <c r="D12" s="477" t="s">
        <v>253</v>
      </c>
      <c r="E12" s="477" t="s">
        <v>112</v>
      </c>
      <c r="F12" s="477" t="s">
        <v>113</v>
      </c>
      <c r="G12" s="477" t="s">
        <v>254</v>
      </c>
    </row>
    <row r="13" spans="1:18" s="480" customFormat="1" ht="10.5" customHeight="1">
      <c r="A13" s="1502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6"/>
      <c r="J13" s="846"/>
      <c r="K13" s="846"/>
    </row>
    <row r="14" spans="1:18" s="480" customFormat="1" ht="15.75" customHeight="1">
      <c r="A14" s="782">
        <v>0</v>
      </c>
      <c r="B14" s="782">
        <f>SUM('87:91'!E14)+SUM('87:91'!I14)</f>
        <v>1435.6179999999999</v>
      </c>
      <c r="C14" s="782"/>
      <c r="D14" s="782">
        <f>B14</f>
        <v>1435.6179999999999</v>
      </c>
      <c r="E14" s="782">
        <f>SUM('87:91'!M14)+SUM('87:91'!Q14)</f>
        <v>669.88800000000003</v>
      </c>
      <c r="F14" s="782"/>
      <c r="G14" s="782">
        <f>E14</f>
        <v>669.88800000000003</v>
      </c>
      <c r="I14" s="846"/>
      <c r="J14" s="846"/>
      <c r="K14" s="846"/>
    </row>
    <row r="15" spans="1:18" ht="15.95" customHeight="1">
      <c r="A15" s="782">
        <v>1</v>
      </c>
      <c r="B15" s="1503">
        <f>SUM('87:91'!E15)+SUM('87:91'!I15)</f>
        <v>1344.6780000000001</v>
      </c>
      <c r="C15" s="1507"/>
      <c r="D15" s="1503">
        <f>B15-C15</f>
        <v>1344.6780000000001</v>
      </c>
      <c r="E15" s="1503">
        <f>SUM('87:91'!M15)+SUM('87:91'!Q15)</f>
        <v>670.60599999999999</v>
      </c>
      <c r="F15" s="1503"/>
      <c r="G15" s="1503">
        <f>E15-F15</f>
        <v>670.60599999999999</v>
      </c>
      <c r="I15" s="1062"/>
      <c r="J15" s="1062"/>
      <c r="K15" s="1062"/>
      <c r="L15" s="1062"/>
      <c r="M15" s="1062"/>
      <c r="N15" s="1062"/>
      <c r="O15" s="1062"/>
      <c r="P15" s="1062"/>
      <c r="Q15" s="1062"/>
      <c r="R15" s="1062"/>
    </row>
    <row r="16" spans="1:18" ht="15.95" customHeight="1">
      <c r="A16" s="782">
        <v>2</v>
      </c>
      <c r="B16" s="1503">
        <f>SUM('87:91'!E16)+SUM('87:91'!I16)</f>
        <v>1256.8879999999999</v>
      </c>
      <c r="C16" s="1507"/>
      <c r="D16" s="1503">
        <f t="shared" ref="D16:D37" si="0">B16-C16</f>
        <v>1256.8879999999999</v>
      </c>
      <c r="E16" s="1503">
        <f>SUM('87:91'!M16)+SUM('87:91'!Q16)</f>
        <v>688.53399999999999</v>
      </c>
      <c r="F16" s="1503"/>
      <c r="G16" s="1503">
        <f t="shared" ref="G16:G37" si="1">E16-F16</f>
        <v>688.53399999999999</v>
      </c>
      <c r="I16" s="1062"/>
      <c r="J16" s="1062"/>
      <c r="K16" s="1062"/>
      <c r="L16" s="1062"/>
      <c r="M16" s="1062"/>
      <c r="N16" s="1062"/>
      <c r="O16" s="1062"/>
      <c r="P16" s="1062"/>
      <c r="Q16" s="1062"/>
      <c r="R16" s="1062"/>
    </row>
    <row r="17" spans="1:18" ht="15.95" customHeight="1">
      <c r="A17" s="782">
        <v>3</v>
      </c>
      <c r="B17" s="1503">
        <f>SUM('87:91'!E17)+SUM('87:91'!I17)</f>
        <v>1201.162</v>
      </c>
      <c r="C17" s="1507"/>
      <c r="D17" s="1503">
        <f t="shared" si="0"/>
        <v>1201.162</v>
      </c>
      <c r="E17" s="1503">
        <f>SUM('87:91'!M17)+SUM('87:91'!Q17)</f>
        <v>684.06400000000008</v>
      </c>
      <c r="F17" s="1503"/>
      <c r="G17" s="1503">
        <f t="shared" si="1"/>
        <v>684.06400000000008</v>
      </c>
      <c r="I17" s="1062"/>
      <c r="J17" s="1062"/>
      <c r="K17" s="1062"/>
      <c r="L17" s="1062"/>
      <c r="M17" s="1062"/>
      <c r="N17" s="1062"/>
      <c r="O17" s="1062"/>
      <c r="P17" s="1062"/>
      <c r="Q17" s="1062"/>
      <c r="R17" s="1062"/>
    </row>
    <row r="18" spans="1:18" ht="15.95" customHeight="1">
      <c r="A18" s="782">
        <v>4</v>
      </c>
      <c r="B18" s="1503">
        <f>SUM('87:91'!E18)+SUM('87:91'!I18)</f>
        <v>1285.8660000000002</v>
      </c>
      <c r="C18" s="1507"/>
      <c r="D18" s="1503">
        <f t="shared" si="0"/>
        <v>1285.8660000000002</v>
      </c>
      <c r="E18" s="1503">
        <f>SUM('87:91'!M18)+SUM('87:91'!Q18)</f>
        <v>757.77600000000018</v>
      </c>
      <c r="F18" s="1503"/>
      <c r="G18" s="1503">
        <f t="shared" si="1"/>
        <v>757.77600000000018</v>
      </c>
      <c r="I18" s="1062"/>
      <c r="J18" s="1062"/>
      <c r="K18" s="1062"/>
      <c r="L18" s="1062"/>
      <c r="M18" s="1062"/>
      <c r="N18" s="1062"/>
      <c r="O18" s="1062"/>
      <c r="P18" s="1062"/>
      <c r="Q18" s="1062"/>
      <c r="R18" s="1062"/>
    </row>
    <row r="19" spans="1:18" ht="15.95" customHeight="1">
      <c r="A19" s="782">
        <v>5</v>
      </c>
      <c r="B19" s="1503">
        <f>SUM('87:91'!E19)+SUM('87:91'!I19)</f>
        <v>1514.366</v>
      </c>
      <c r="C19" s="1507"/>
      <c r="D19" s="1503">
        <f t="shared" si="0"/>
        <v>1514.366</v>
      </c>
      <c r="E19" s="1503">
        <f>SUM('87:91'!M19)+SUM('87:91'!Q19)</f>
        <v>790.13200000000006</v>
      </c>
      <c r="F19" s="1503"/>
      <c r="G19" s="1503">
        <f t="shared" si="1"/>
        <v>790.13200000000006</v>
      </c>
      <c r="I19" s="1062"/>
      <c r="J19" s="1062"/>
      <c r="K19" s="1062"/>
      <c r="L19" s="1062"/>
      <c r="M19" s="1062"/>
      <c r="N19" s="1062"/>
      <c r="O19" s="1062"/>
      <c r="P19" s="1062"/>
      <c r="Q19" s="1062"/>
      <c r="R19" s="1062"/>
    </row>
    <row r="20" spans="1:18" ht="15.95" customHeight="1">
      <c r="A20" s="782">
        <v>6</v>
      </c>
      <c r="B20" s="1503">
        <f>SUM('87:91'!E20)+SUM('87:91'!I20)</f>
        <v>1835.8980000000001</v>
      </c>
      <c r="C20" s="1507"/>
      <c r="D20" s="1503">
        <f t="shared" si="0"/>
        <v>1835.8980000000001</v>
      </c>
      <c r="E20" s="1503">
        <f>SUM('87:91'!M20)+SUM('87:91'!Q20)</f>
        <v>824.94399999999996</v>
      </c>
      <c r="F20" s="1503"/>
      <c r="G20" s="1503">
        <f t="shared" si="1"/>
        <v>824.94399999999996</v>
      </c>
      <c r="I20" s="1062"/>
      <c r="J20" s="1062"/>
      <c r="K20" s="1062"/>
      <c r="L20" s="1062"/>
      <c r="M20" s="1062"/>
      <c r="N20" s="1062"/>
      <c r="O20" s="1062"/>
      <c r="P20" s="1062"/>
      <c r="Q20" s="1062"/>
      <c r="R20" s="1062"/>
    </row>
    <row r="21" spans="1:18" ht="15.95" customHeight="1">
      <c r="A21" s="782">
        <v>7</v>
      </c>
      <c r="B21" s="1503">
        <f>SUM('87:91'!E21)+SUM('87:91'!I21)</f>
        <v>2077.4780000000001</v>
      </c>
      <c r="C21" s="1507"/>
      <c r="D21" s="1503">
        <f t="shared" si="0"/>
        <v>2077.4780000000001</v>
      </c>
      <c r="E21" s="1503">
        <f>SUM('87:91'!M21)+SUM('87:91'!Q21)</f>
        <v>795.16800000000001</v>
      </c>
      <c r="F21" s="1503"/>
      <c r="G21" s="1503">
        <f t="shared" si="1"/>
        <v>795.16800000000001</v>
      </c>
      <c r="I21" s="1062"/>
      <c r="J21" s="1062"/>
      <c r="K21" s="1062"/>
      <c r="L21" s="1062"/>
      <c r="M21" s="1062"/>
      <c r="N21" s="1062"/>
      <c r="O21" s="1062"/>
      <c r="P21" s="1062"/>
      <c r="Q21" s="1062"/>
      <c r="R21" s="1062"/>
    </row>
    <row r="22" spans="1:18" ht="15.95" customHeight="1">
      <c r="A22" s="782">
        <v>8</v>
      </c>
      <c r="B22" s="1503">
        <f>SUM('87:91'!E22)+SUM('87:91'!I22)</f>
        <v>2451.2719999999999</v>
      </c>
      <c r="C22" s="1507"/>
      <c r="D22" s="1503">
        <f t="shared" si="0"/>
        <v>2451.2719999999999</v>
      </c>
      <c r="E22" s="1503">
        <f>SUM('87:91'!M22)+SUM('87:91'!Q22)</f>
        <v>970.31000000000006</v>
      </c>
      <c r="F22" s="1503"/>
      <c r="G22" s="1503">
        <f t="shared" si="1"/>
        <v>970.31000000000006</v>
      </c>
      <c r="I22" s="1062"/>
      <c r="J22" s="1062"/>
      <c r="K22" s="1062"/>
      <c r="L22" s="1062"/>
      <c r="M22" s="1062"/>
      <c r="N22" s="1062"/>
      <c r="O22" s="1062"/>
      <c r="P22" s="1062"/>
      <c r="Q22" s="1062"/>
      <c r="R22" s="1062"/>
    </row>
    <row r="23" spans="1:18" ht="15.95" customHeight="1">
      <c r="A23" s="782">
        <v>9</v>
      </c>
      <c r="B23" s="1503">
        <f>SUM('87:91'!E23)+SUM('87:91'!I23)</f>
        <v>2757.1840000000002</v>
      </c>
      <c r="C23" s="1507"/>
      <c r="D23" s="1503">
        <f t="shared" si="0"/>
        <v>2757.1840000000002</v>
      </c>
      <c r="E23" s="1503">
        <f>SUM('87:91'!M23)+SUM('87:91'!Q23)</f>
        <v>1215.6219999999998</v>
      </c>
      <c r="F23" s="1503"/>
      <c r="G23" s="1503">
        <f t="shared" si="1"/>
        <v>1215.6219999999998</v>
      </c>
      <c r="I23" s="1062"/>
      <c r="J23" s="1062"/>
      <c r="K23" s="1062"/>
      <c r="L23" s="1062"/>
      <c r="M23" s="1062"/>
      <c r="N23" s="1062"/>
      <c r="O23" s="1062"/>
      <c r="P23" s="1062"/>
      <c r="Q23" s="1062"/>
      <c r="R23" s="1062"/>
    </row>
    <row r="24" spans="1:18" ht="15.95" customHeight="1">
      <c r="A24" s="782">
        <v>10</v>
      </c>
      <c r="B24" s="1503">
        <f>SUM('87:91'!E24)+SUM('87:91'!I24)</f>
        <v>2765.6240000000003</v>
      </c>
      <c r="C24" s="1507"/>
      <c r="D24" s="1503">
        <f t="shared" si="0"/>
        <v>2765.6240000000003</v>
      </c>
      <c r="E24" s="1503">
        <f>SUM('87:91'!M24)+SUM('87:91'!Q24)</f>
        <v>1173.02</v>
      </c>
      <c r="F24" s="1503"/>
      <c r="G24" s="1503">
        <f t="shared" si="1"/>
        <v>1173.02</v>
      </c>
      <c r="I24" s="1062"/>
      <c r="J24" s="1062"/>
      <c r="K24" s="1062"/>
      <c r="L24" s="1062"/>
      <c r="M24" s="1062"/>
      <c r="N24" s="1062"/>
      <c r="O24" s="1062"/>
      <c r="P24" s="1062"/>
      <c r="Q24" s="1062"/>
      <c r="R24" s="1062"/>
    </row>
    <row r="25" spans="1:18" ht="15.95" customHeight="1">
      <c r="A25" s="782">
        <v>11</v>
      </c>
      <c r="B25" s="1503">
        <f>SUM('87:91'!E25)+SUM('87:91'!I25)</f>
        <v>2816.6660000000002</v>
      </c>
      <c r="C25" s="1507"/>
      <c r="D25" s="1503">
        <f t="shared" si="0"/>
        <v>2816.6660000000002</v>
      </c>
      <c r="E25" s="1503">
        <f>SUM('87:91'!M25)+SUM('87:91'!Q25)</f>
        <v>1159.2640000000001</v>
      </c>
      <c r="F25" s="1503"/>
      <c r="G25" s="1503">
        <f t="shared" si="1"/>
        <v>1159.2640000000001</v>
      </c>
      <c r="I25" s="1062"/>
      <c r="J25" s="1062"/>
      <c r="K25" s="1062"/>
      <c r="L25" s="1062"/>
      <c r="M25" s="1062"/>
      <c r="N25" s="1062"/>
      <c r="O25" s="1062"/>
      <c r="P25" s="1062"/>
      <c r="Q25" s="1062"/>
      <c r="R25" s="1062"/>
    </row>
    <row r="26" spans="1:18" ht="14.25" customHeight="1">
      <c r="A26" s="782">
        <v>12</v>
      </c>
      <c r="B26" s="1503">
        <f>SUM('87:91'!E26)+SUM('87:91'!I26)</f>
        <v>2720.8259999999996</v>
      </c>
      <c r="C26" s="1507"/>
      <c r="D26" s="1503">
        <f t="shared" si="0"/>
        <v>2720.8259999999996</v>
      </c>
      <c r="E26" s="1503">
        <f>SUM('87:91'!M26)+SUM('87:91'!Q26)</f>
        <v>1184.9660000000001</v>
      </c>
      <c r="F26" s="1503"/>
      <c r="G26" s="1503">
        <f t="shared" si="1"/>
        <v>1184.9660000000001</v>
      </c>
      <c r="I26" s="1062"/>
      <c r="J26" s="1062"/>
      <c r="K26" s="1062"/>
      <c r="L26" s="1062"/>
      <c r="M26" s="1062"/>
      <c r="N26" s="1062"/>
      <c r="O26" s="1062"/>
      <c r="P26" s="1062"/>
      <c r="Q26" s="1062"/>
      <c r="R26" s="1062"/>
    </row>
    <row r="27" spans="1:18" ht="14.25" customHeight="1">
      <c r="A27" s="782">
        <v>13</v>
      </c>
      <c r="B27" s="1503">
        <f>SUM('87:91'!E27)+SUM('87:91'!I27)</f>
        <v>2644.96</v>
      </c>
      <c r="C27" s="1507"/>
      <c r="D27" s="1503">
        <f t="shared" si="0"/>
        <v>2644.96</v>
      </c>
      <c r="E27" s="1503">
        <f>SUM('87:91'!M27)+SUM('87:91'!Q27)</f>
        <v>1069.0060000000001</v>
      </c>
      <c r="F27" s="1503"/>
      <c r="G27" s="1503">
        <f t="shared" si="1"/>
        <v>1069.0060000000001</v>
      </c>
      <c r="I27" s="1062"/>
      <c r="J27" s="1062"/>
      <c r="K27" s="1062"/>
      <c r="L27" s="1062"/>
      <c r="M27" s="1062"/>
      <c r="N27" s="1062"/>
      <c r="O27" s="1062"/>
      <c r="P27" s="1062"/>
      <c r="Q27" s="1062"/>
      <c r="R27" s="1062"/>
    </row>
    <row r="28" spans="1:18" ht="15.95" customHeight="1">
      <c r="A28" s="782">
        <v>14</v>
      </c>
      <c r="B28" s="1503">
        <f>SUM('87:91'!E28)+SUM('87:91'!I28)</f>
        <v>2533.5140000000001</v>
      </c>
      <c r="C28" s="1507"/>
      <c r="D28" s="1503">
        <f t="shared" si="0"/>
        <v>2533.5140000000001</v>
      </c>
      <c r="E28" s="1503">
        <f>SUM('87:91'!M28)+SUM('87:91'!Q28)</f>
        <v>1044.0260000000001</v>
      </c>
      <c r="F28" s="1503"/>
      <c r="G28" s="1503">
        <f t="shared" si="1"/>
        <v>1044.0260000000001</v>
      </c>
      <c r="I28" s="1062"/>
      <c r="J28" s="1062"/>
      <c r="K28" s="1062"/>
      <c r="L28" s="1062"/>
      <c r="M28" s="1062"/>
      <c r="N28" s="1062"/>
      <c r="O28" s="1062"/>
      <c r="P28" s="1062"/>
      <c r="Q28" s="1062"/>
      <c r="R28" s="1062"/>
    </row>
    <row r="29" spans="1:18" ht="15.95" customHeight="1">
      <c r="A29" s="782">
        <v>15</v>
      </c>
      <c r="B29" s="1503">
        <f>SUM('87:91'!E29)+SUM('87:91'!I29)</f>
        <v>2485.48</v>
      </c>
      <c r="C29" s="1507"/>
      <c r="D29" s="1503">
        <f t="shared" si="0"/>
        <v>2485.48</v>
      </c>
      <c r="E29" s="1503">
        <f>SUM('87:91'!M29)+SUM('87:91'!Q29)</f>
        <v>1020.506</v>
      </c>
      <c r="F29" s="1503"/>
      <c r="G29" s="1503">
        <f t="shared" si="1"/>
        <v>1020.506</v>
      </c>
      <c r="I29" s="1062"/>
      <c r="J29" s="1062"/>
      <c r="K29" s="1062"/>
      <c r="L29" s="1062"/>
      <c r="M29" s="1062"/>
      <c r="N29" s="1062"/>
      <c r="O29" s="1062"/>
      <c r="P29" s="1062"/>
      <c r="Q29" s="1062"/>
      <c r="R29" s="1062"/>
    </row>
    <row r="30" spans="1:18" ht="15.95" customHeight="1">
      <c r="A30" s="782">
        <v>16</v>
      </c>
      <c r="B30" s="1503">
        <f>SUM('87:91'!E30)+SUM('87:91'!I30)</f>
        <v>2535.2719999999999</v>
      </c>
      <c r="C30" s="1507"/>
      <c r="D30" s="1503">
        <f t="shared" si="0"/>
        <v>2535.2719999999999</v>
      </c>
      <c r="E30" s="1503">
        <f>SUM('87:91'!M30)+SUM('87:91'!Q30)</f>
        <v>1093.9360000000001</v>
      </c>
      <c r="F30" s="1503"/>
      <c r="G30" s="1503">
        <f t="shared" si="1"/>
        <v>1093.9360000000001</v>
      </c>
      <c r="I30" s="1062"/>
      <c r="J30" s="1062"/>
      <c r="K30" s="1062"/>
      <c r="L30" s="1062"/>
      <c r="M30" s="1062"/>
      <c r="N30" s="1062"/>
      <c r="O30" s="1062"/>
      <c r="P30" s="1062"/>
      <c r="Q30" s="1062"/>
      <c r="R30" s="1062"/>
    </row>
    <row r="31" spans="1:18" ht="15.95" customHeight="1">
      <c r="A31" s="782">
        <v>17</v>
      </c>
      <c r="B31" s="1503">
        <f>SUM('87:91'!E31)+SUM('87:91'!I31)</f>
        <v>2422.944</v>
      </c>
      <c r="C31" s="1507"/>
      <c r="D31" s="1503">
        <f t="shared" si="0"/>
        <v>2422.944</v>
      </c>
      <c r="E31" s="1503">
        <f>SUM('87:91'!M31)+SUM('87:91'!Q31)</f>
        <v>1054.2739999999999</v>
      </c>
      <c r="F31" s="1503"/>
      <c r="G31" s="1503">
        <f t="shared" si="1"/>
        <v>1054.2739999999999</v>
      </c>
      <c r="I31" s="1062"/>
      <c r="J31" s="1062"/>
      <c r="K31" s="1062"/>
      <c r="L31" s="1062"/>
      <c r="M31" s="1062"/>
      <c r="N31" s="1062"/>
      <c r="O31" s="1062"/>
      <c r="P31" s="1062"/>
      <c r="Q31" s="1062"/>
      <c r="R31" s="1062"/>
    </row>
    <row r="32" spans="1:18" ht="15.95" customHeight="1">
      <c r="A32" s="782">
        <v>18</v>
      </c>
      <c r="B32" s="1503">
        <f>SUM('87:91'!E32)+SUM('87:91'!I32)</f>
        <v>2346.0980000000004</v>
      </c>
      <c r="C32" s="1507"/>
      <c r="D32" s="1503">
        <f t="shared" si="0"/>
        <v>2346.0980000000004</v>
      </c>
      <c r="E32" s="1503">
        <f>SUM('87:91'!M32)+SUM('87:91'!Q32)</f>
        <v>989.72000000000014</v>
      </c>
      <c r="F32" s="1503"/>
      <c r="G32" s="1503">
        <f t="shared" si="1"/>
        <v>989.72000000000014</v>
      </c>
      <c r="I32" s="1062"/>
      <c r="J32" s="1062"/>
      <c r="K32" s="1062"/>
      <c r="L32" s="1062"/>
      <c r="M32" s="1062"/>
      <c r="N32" s="1062"/>
      <c r="O32" s="1062"/>
      <c r="P32" s="1062"/>
      <c r="Q32" s="1062"/>
      <c r="R32" s="1062"/>
    </row>
    <row r="33" spans="1:18" ht="15.95" customHeight="1">
      <c r="A33" s="801">
        <v>19</v>
      </c>
      <c r="B33" s="1503">
        <f>SUM('87:91'!E33)+SUM('87:91'!I33)</f>
        <v>2275.1620000000003</v>
      </c>
      <c r="C33" s="1507"/>
      <c r="D33" s="1503">
        <f t="shared" si="0"/>
        <v>2275.1620000000003</v>
      </c>
      <c r="E33" s="1503">
        <f>SUM('87:91'!M33)+SUM('87:91'!Q33)</f>
        <v>1029.258</v>
      </c>
      <c r="F33" s="1944"/>
      <c r="G33" s="1503">
        <f t="shared" si="1"/>
        <v>1029.258</v>
      </c>
      <c r="I33" s="1062"/>
      <c r="J33" s="1062"/>
      <c r="K33" s="1062"/>
      <c r="L33" s="1062"/>
      <c r="M33" s="1062"/>
      <c r="N33" s="1062"/>
      <c r="O33" s="1062"/>
      <c r="P33" s="1062"/>
      <c r="Q33" s="1062"/>
      <c r="R33" s="1062"/>
    </row>
    <row r="34" spans="1:18" ht="15.95" customHeight="1">
      <c r="A34" s="801">
        <v>20</v>
      </c>
      <c r="B34" s="1503">
        <f>SUM('87:91'!E34)+SUM('87:91'!I34)</f>
        <v>2190.7659999999996</v>
      </c>
      <c r="C34" s="1507"/>
      <c r="D34" s="1503">
        <f t="shared" si="0"/>
        <v>2190.7659999999996</v>
      </c>
      <c r="E34" s="1503">
        <f>SUM('87:91'!M34)+SUM('87:91'!Q34)</f>
        <v>960.49400000000003</v>
      </c>
      <c r="F34" s="1505"/>
      <c r="G34" s="1503">
        <f t="shared" si="1"/>
        <v>960.49400000000003</v>
      </c>
      <c r="I34" s="1062"/>
      <c r="J34" s="1062"/>
      <c r="K34" s="1062"/>
      <c r="L34" s="1062"/>
      <c r="M34" s="1062"/>
      <c r="N34" s="1062"/>
      <c r="O34" s="1062"/>
      <c r="P34" s="1062"/>
      <c r="Q34" s="1062"/>
      <c r="R34" s="1062"/>
    </row>
    <row r="35" spans="1:18" ht="15.95" customHeight="1">
      <c r="A35" s="782">
        <v>21</v>
      </c>
      <c r="B35" s="1503">
        <f>SUM('87:91'!E35)+SUM('87:91'!I35)</f>
        <v>2054.0920000000001</v>
      </c>
      <c r="C35" s="1507"/>
      <c r="D35" s="1503">
        <f t="shared" si="0"/>
        <v>2054.0920000000001</v>
      </c>
      <c r="E35" s="1503">
        <f>SUM('87:91'!M35)+SUM('87:91'!Q35)</f>
        <v>884.56000000000006</v>
      </c>
      <c r="F35" s="1503"/>
      <c r="G35" s="1503">
        <f t="shared" si="1"/>
        <v>884.56000000000006</v>
      </c>
      <c r="I35" s="1062"/>
      <c r="J35" s="1062"/>
      <c r="K35" s="1062"/>
      <c r="L35" s="1062"/>
      <c r="M35" s="1062"/>
      <c r="N35" s="1062"/>
      <c r="O35" s="1062"/>
      <c r="P35" s="1062"/>
      <c r="Q35" s="1062"/>
      <c r="R35" s="1062"/>
    </row>
    <row r="36" spans="1:18" ht="15.95" customHeight="1">
      <c r="A36" s="782">
        <v>22</v>
      </c>
      <c r="B36" s="1503">
        <f>SUM('87:91'!E36)+SUM('87:91'!I36)</f>
        <v>1934.2619999999999</v>
      </c>
      <c r="C36" s="1507"/>
      <c r="D36" s="1503">
        <f t="shared" si="0"/>
        <v>1934.2619999999999</v>
      </c>
      <c r="E36" s="1503">
        <f>SUM('87:91'!M36)+SUM('87:91'!Q36)</f>
        <v>852.10599999999999</v>
      </c>
      <c r="F36" s="1503"/>
      <c r="G36" s="1503">
        <f t="shared" si="1"/>
        <v>852.10599999999999</v>
      </c>
      <c r="I36" s="1062"/>
      <c r="J36" s="1062"/>
      <c r="K36" s="1062"/>
      <c r="L36" s="1062"/>
      <c r="M36" s="1062"/>
      <c r="N36" s="1062"/>
      <c r="O36" s="1062"/>
      <c r="P36" s="1062"/>
      <c r="Q36" s="1062"/>
      <c r="R36" s="1062"/>
    </row>
    <row r="37" spans="1:18" ht="15.95" customHeight="1">
      <c r="A37" s="782">
        <v>23</v>
      </c>
      <c r="B37" s="1503">
        <f>SUM('87:91'!E37)+SUM('87:91'!I37)</f>
        <v>1722.5059999999999</v>
      </c>
      <c r="C37" s="1507"/>
      <c r="D37" s="1503">
        <f t="shared" si="0"/>
        <v>1722.5059999999999</v>
      </c>
      <c r="E37" s="1503">
        <f>SUM('87:91'!M37)+SUM('87:91'!Q37)</f>
        <v>799.17600000000004</v>
      </c>
      <c r="F37" s="1503"/>
      <c r="G37" s="1503">
        <f t="shared" si="1"/>
        <v>799.17600000000004</v>
      </c>
      <c r="I37" s="1062"/>
      <c r="J37" s="1062"/>
      <c r="K37" s="1062"/>
      <c r="L37" s="1062"/>
      <c r="M37" s="1062"/>
      <c r="N37" s="1062"/>
      <c r="O37" s="1062"/>
      <c r="P37" s="1062"/>
      <c r="Q37" s="1062"/>
      <c r="R37" s="1062"/>
    </row>
    <row r="38" spans="1:18" ht="15.95" customHeight="1">
      <c r="A38" s="1506" t="s">
        <v>19</v>
      </c>
      <c r="B38" s="1504"/>
      <c r="C38" s="1504"/>
      <c r="D38" s="1504">
        <f>SUM(D14:D37)</f>
        <v>50608.582000000009</v>
      </c>
      <c r="E38" s="1504"/>
      <c r="F38" s="1504"/>
      <c r="G38" s="1504">
        <f>SUM(G14:G37)</f>
        <v>22381.356000000003</v>
      </c>
      <c r="I38" s="1062"/>
      <c r="J38" s="1062"/>
      <c r="K38" s="1062"/>
      <c r="L38" s="1062"/>
      <c r="M38" s="1062"/>
      <c r="N38" s="1062"/>
      <c r="O38" s="1062"/>
      <c r="P38" s="1062"/>
      <c r="Q38" s="1062"/>
      <c r="R38" s="1062"/>
    </row>
    <row r="39" spans="1:18">
      <c r="I39" s="921"/>
    </row>
    <row r="41" spans="1:18">
      <c r="A41" s="472" t="s">
        <v>563</v>
      </c>
    </row>
    <row r="48" spans="1:18">
      <c r="A48" s="3074"/>
      <c r="B48" s="3074"/>
    </row>
    <row r="49" spans="1:2">
      <c r="A49" s="3074"/>
      <c r="B49" s="3074"/>
    </row>
  </sheetData>
  <mergeCells count="10">
    <mergeCell ref="A48:B48"/>
    <mergeCell ref="A49:B49"/>
    <mergeCell ref="A4:G4"/>
    <mergeCell ref="A6:G6"/>
    <mergeCell ref="D7:G7"/>
    <mergeCell ref="A8:G8"/>
    <mergeCell ref="A9:G9"/>
    <mergeCell ref="A11:A12"/>
    <mergeCell ref="B11:D11"/>
    <mergeCell ref="E11:G11"/>
  </mergeCells>
  <conditionalFormatting sqref="D15:D37 G15:G37">
    <cfRule type="cellIs" dxfId="6" priority="5" stopIfTrue="1" operator="equal">
      <formula>MAX($D$15:$D$37)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5">
    <tabColor theme="0"/>
  </sheetPr>
  <dimension ref="A1:Q51"/>
  <sheetViews>
    <sheetView zoomScale="85" zoomScaleNormal="85" workbookViewId="0">
      <selection activeCell="I8" sqref="I8"/>
    </sheetView>
  </sheetViews>
  <sheetFormatPr defaultColWidth="9.140625"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799" t="s">
        <v>171</v>
      </c>
    </row>
    <row r="2" spans="1:17" ht="15.75">
      <c r="A2" s="1248"/>
      <c r="B2" s="1249"/>
      <c r="C2" s="1249"/>
      <c r="D2" s="475" t="s">
        <v>110</v>
      </c>
      <c r="E2" s="1249"/>
      <c r="F2" s="1249"/>
      <c r="G2" s="1249"/>
    </row>
    <row r="3" spans="1:17" ht="15.75">
      <c r="A3" s="1248"/>
      <c r="B3" s="1249"/>
      <c r="C3" s="1249"/>
      <c r="D3" s="1249"/>
      <c r="E3" s="1249"/>
      <c r="F3" s="1249"/>
      <c r="G3" s="1249"/>
    </row>
    <row r="4" spans="1:17" ht="15.75">
      <c r="A4" s="2797" t="s">
        <v>678</v>
      </c>
      <c r="B4" s="2800"/>
      <c r="C4" s="2800"/>
      <c r="D4" s="2800"/>
      <c r="E4" s="2800"/>
      <c r="F4" s="2800"/>
      <c r="G4" s="2800"/>
      <c r="I4" s="961"/>
      <c r="J4" s="961"/>
      <c r="K4" s="961"/>
      <c r="L4" s="961"/>
      <c r="M4" s="961"/>
      <c r="N4" s="961"/>
      <c r="O4" s="961"/>
      <c r="P4" s="961"/>
      <c r="Q4" s="961"/>
    </row>
    <row r="5" spans="1:17" ht="15.75">
      <c r="A5" s="1248"/>
      <c r="B5" s="1249"/>
      <c r="C5" s="1249"/>
      <c r="D5" s="1249"/>
      <c r="E5" s="1249"/>
      <c r="F5" s="1249"/>
      <c r="G5" s="1249"/>
      <c r="I5" s="961"/>
      <c r="J5" s="961"/>
      <c r="K5" s="961"/>
      <c r="L5" s="961"/>
      <c r="M5" s="961"/>
      <c r="N5" s="961"/>
      <c r="O5" s="961"/>
      <c r="P5" s="961"/>
      <c r="Q5" s="961"/>
    </row>
    <row r="6" spans="1:17" ht="15.75">
      <c r="A6" s="2801" t="s">
        <v>406</v>
      </c>
      <c r="B6" s="2801"/>
      <c r="C6" s="2801"/>
      <c r="D6" s="2802"/>
      <c r="E6" s="2802"/>
      <c r="F6" s="2802"/>
      <c r="G6" s="2802"/>
      <c r="H6" s="473"/>
      <c r="I6" s="961"/>
      <c r="J6" s="961"/>
      <c r="K6" s="961"/>
      <c r="L6" s="961"/>
      <c r="M6" s="961"/>
      <c r="N6" s="961"/>
      <c r="O6" s="961"/>
      <c r="P6" s="961"/>
      <c r="Q6" s="961"/>
    </row>
    <row r="7" spans="1:17" ht="9" customHeight="1">
      <c r="A7" s="1248"/>
      <c r="B7" s="1249"/>
      <c r="C7" s="1249"/>
      <c r="D7" s="3067"/>
      <c r="E7" s="3067"/>
      <c r="F7" s="3067"/>
      <c r="G7" s="3067"/>
      <c r="I7" s="961"/>
      <c r="J7" s="961"/>
      <c r="K7" s="961"/>
      <c r="L7" s="961"/>
      <c r="M7" s="961"/>
      <c r="N7" s="961"/>
      <c r="O7" s="961"/>
      <c r="P7" s="961"/>
      <c r="Q7" s="961"/>
    </row>
    <row r="8" spans="1:17" ht="15.75">
      <c r="A8" s="3068" t="s">
        <v>664</v>
      </c>
      <c r="B8" s="3069"/>
      <c r="C8" s="3069"/>
      <c r="D8" s="3069"/>
      <c r="E8" s="3069"/>
      <c r="F8" s="3069"/>
      <c r="G8" s="3069"/>
      <c r="I8" s="961"/>
      <c r="J8" s="961"/>
      <c r="K8" s="961"/>
      <c r="L8" s="961"/>
      <c r="M8" s="961"/>
      <c r="N8" s="961"/>
      <c r="O8" s="961"/>
      <c r="P8" s="961"/>
      <c r="Q8" s="961"/>
    </row>
    <row r="9" spans="1:17" ht="15.75">
      <c r="A9" s="1941"/>
      <c r="B9" s="1942"/>
      <c r="C9" s="1942"/>
      <c r="D9" s="1942"/>
      <c r="E9" s="1942"/>
      <c r="F9" s="1942"/>
      <c r="G9" s="1942"/>
      <c r="I9" s="961"/>
      <c r="J9" s="961"/>
      <c r="K9" s="961"/>
      <c r="L9" s="961"/>
      <c r="M9" s="961"/>
      <c r="N9" s="961"/>
      <c r="O9" s="961"/>
      <c r="P9" s="961"/>
      <c r="Q9" s="961"/>
    </row>
    <row r="10" spans="1:17">
      <c r="B10" s="476"/>
      <c r="C10" s="1938"/>
      <c r="D10" s="1938"/>
      <c r="E10" s="1938"/>
      <c r="F10" s="1938"/>
      <c r="G10" s="1938"/>
      <c r="H10" s="1938"/>
      <c r="I10" s="1938"/>
      <c r="J10" s="961"/>
      <c r="K10" s="961"/>
      <c r="L10" s="961"/>
      <c r="M10" s="961"/>
      <c r="N10" s="961"/>
      <c r="O10" s="961"/>
      <c r="P10" s="961"/>
      <c r="Q10" s="961"/>
    </row>
    <row r="11" spans="1:17" ht="15.75" customHeight="1">
      <c r="A11" s="2792" t="s">
        <v>111</v>
      </c>
      <c r="B11" s="2794" t="s">
        <v>10</v>
      </c>
      <c r="C11" s="3071"/>
      <c r="D11" s="3072"/>
      <c r="E11" s="2794" t="s">
        <v>11</v>
      </c>
      <c r="F11" s="3071"/>
      <c r="G11" s="3072"/>
      <c r="H11" s="1938"/>
      <c r="I11" s="1938"/>
      <c r="J11" s="961"/>
      <c r="K11" s="961"/>
      <c r="L11" s="961"/>
      <c r="M11" s="961"/>
      <c r="N11" s="961"/>
      <c r="O11" s="961"/>
      <c r="P11" s="961"/>
      <c r="Q11" s="961"/>
    </row>
    <row r="12" spans="1:17" s="478" customFormat="1" ht="60.75" customHeight="1">
      <c r="A12" s="3070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8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6"/>
      <c r="J13" s="846"/>
      <c r="K13" s="846"/>
    </row>
    <row r="14" spans="1:17" s="480" customFormat="1" ht="15.75" customHeight="1">
      <c r="A14" s="782">
        <v>0</v>
      </c>
      <c r="B14" s="782">
        <f>SUM('67:75'!E14,'67:75'!I14)</f>
        <v>1769.24</v>
      </c>
      <c r="C14" s="782"/>
      <c r="D14" s="786">
        <f>B14</f>
        <v>1769.24</v>
      </c>
      <c r="E14" s="783">
        <f>SUM('67:75'!M14,'67:75'!Q14)</f>
        <v>940.68000000000006</v>
      </c>
      <c r="F14" s="782"/>
      <c r="G14" s="785">
        <f>-E14</f>
        <v>-940.68000000000006</v>
      </c>
      <c r="I14" s="846"/>
      <c r="J14" s="846"/>
      <c r="K14" s="846"/>
    </row>
    <row r="15" spans="1:17" ht="15.95" customHeight="1">
      <c r="A15" s="782">
        <v>1</v>
      </c>
      <c r="B15" s="783">
        <f>SUM('67:75'!E15,'67:75'!I15)</f>
        <v>1566.12</v>
      </c>
      <c r="C15" s="782"/>
      <c r="D15" s="785">
        <f t="shared" ref="D15:D37" si="0">B15</f>
        <v>1566.12</v>
      </c>
      <c r="E15" s="783">
        <f>SUM('67:75'!M15,'67:75'!Q15)</f>
        <v>984.96</v>
      </c>
      <c r="F15" s="782"/>
      <c r="G15" s="785">
        <f t="shared" ref="G15:G37" si="1">E15</f>
        <v>984.96</v>
      </c>
      <c r="I15" s="1062"/>
      <c r="J15" s="847"/>
      <c r="K15" s="1063"/>
      <c r="L15" s="961"/>
      <c r="M15" s="961"/>
      <c r="N15" s="961"/>
      <c r="O15" s="961"/>
      <c r="P15" s="961"/>
      <c r="Q15" s="961"/>
    </row>
    <row r="16" spans="1:17" ht="15.95" customHeight="1">
      <c r="A16" s="782">
        <v>2</v>
      </c>
      <c r="B16" s="783">
        <f>SUM('67:75'!E16,'67:75'!I16)</f>
        <v>1430.2600000000002</v>
      </c>
      <c r="C16" s="782"/>
      <c r="D16" s="785">
        <f t="shared" si="0"/>
        <v>1430.2600000000002</v>
      </c>
      <c r="E16" s="783">
        <f>SUM('67:75'!M16,'67:75'!Q16)</f>
        <v>978.82</v>
      </c>
      <c r="F16" s="782"/>
      <c r="G16" s="785">
        <f t="shared" si="1"/>
        <v>978.82</v>
      </c>
      <c r="I16" s="1062"/>
      <c r="J16" s="847"/>
      <c r="K16" s="1063"/>
      <c r="L16" s="961"/>
      <c r="M16" s="961"/>
      <c r="N16" s="961"/>
      <c r="O16" s="961"/>
      <c r="P16" s="961"/>
      <c r="Q16" s="961"/>
    </row>
    <row r="17" spans="1:17" ht="15.95" customHeight="1">
      <c r="A17" s="782">
        <v>3</v>
      </c>
      <c r="B17" s="783">
        <f>SUM('67:75'!E17,'67:75'!I17)</f>
        <v>1345.7</v>
      </c>
      <c r="C17" s="782"/>
      <c r="D17" s="785">
        <f t="shared" si="0"/>
        <v>1345.7</v>
      </c>
      <c r="E17" s="783">
        <f>SUM('67:75'!M17,'67:75'!Q17)</f>
        <v>965.74</v>
      </c>
      <c r="F17" s="782"/>
      <c r="G17" s="785">
        <f t="shared" si="1"/>
        <v>965.74</v>
      </c>
      <c r="I17" s="1064"/>
      <c r="J17" s="847"/>
      <c r="K17" s="1063"/>
      <c r="L17" s="961"/>
      <c r="M17" s="961"/>
      <c r="N17" s="961"/>
      <c r="O17" s="961"/>
      <c r="P17" s="961"/>
      <c r="Q17" s="961"/>
    </row>
    <row r="18" spans="1:17" ht="15.95" customHeight="1">
      <c r="A18" s="782">
        <v>4</v>
      </c>
      <c r="B18" s="783">
        <f>SUM('67:75'!E18,'67:75'!I18)</f>
        <v>1363.12</v>
      </c>
      <c r="C18" s="782"/>
      <c r="D18" s="785">
        <f t="shared" si="0"/>
        <v>1363.12</v>
      </c>
      <c r="E18" s="783">
        <f>SUM('67:75'!M18,'67:75'!Q18)</f>
        <v>995.22</v>
      </c>
      <c r="F18" s="782"/>
      <c r="G18" s="785">
        <f t="shared" si="1"/>
        <v>995.22</v>
      </c>
      <c r="I18" s="1064"/>
      <c r="J18" s="847"/>
      <c r="K18" s="1063"/>
      <c r="L18" s="961"/>
      <c r="M18" s="961"/>
      <c r="N18" s="961"/>
      <c r="O18" s="961"/>
      <c r="P18" s="961"/>
      <c r="Q18" s="961"/>
    </row>
    <row r="19" spans="1:17" ht="15.95" customHeight="1">
      <c r="A19" s="782">
        <v>5</v>
      </c>
      <c r="B19" s="783">
        <f>SUM('67:75'!E19,'67:75'!I19)</f>
        <v>1549.4</v>
      </c>
      <c r="C19" s="782"/>
      <c r="D19" s="785">
        <f t="shared" si="0"/>
        <v>1549.4</v>
      </c>
      <c r="E19" s="783">
        <f>SUM('67:75'!M19,'67:75'!Q19)</f>
        <v>983.2</v>
      </c>
      <c r="F19" s="782"/>
      <c r="G19" s="785">
        <f t="shared" si="1"/>
        <v>983.2</v>
      </c>
      <c r="I19" s="1064"/>
      <c r="J19" s="847"/>
      <c r="K19" s="1063"/>
      <c r="L19" s="961"/>
      <c r="M19" s="961"/>
      <c r="N19" s="961"/>
      <c r="O19" s="961"/>
      <c r="P19" s="961"/>
      <c r="Q19" s="961"/>
    </row>
    <row r="20" spans="1:17" ht="15.95" customHeight="1">
      <c r="A20" s="782">
        <v>6</v>
      </c>
      <c r="B20" s="783">
        <f>SUM('67:75'!E20,'67:75'!I20)</f>
        <v>2014.8200000000002</v>
      </c>
      <c r="C20" s="782"/>
      <c r="D20" s="785">
        <f t="shared" si="0"/>
        <v>2014.8200000000002</v>
      </c>
      <c r="E20" s="783">
        <f>SUM('67:75'!M20,'67:75'!Q20)</f>
        <v>953.98</v>
      </c>
      <c r="F20" s="782"/>
      <c r="G20" s="785">
        <f t="shared" si="1"/>
        <v>953.98</v>
      </c>
      <c r="I20" s="1064"/>
      <c r="J20" s="847"/>
      <c r="K20" s="1063"/>
      <c r="L20" s="961"/>
      <c r="M20" s="961"/>
      <c r="N20" s="961"/>
      <c r="O20" s="961"/>
      <c r="P20" s="961"/>
      <c r="Q20" s="961"/>
    </row>
    <row r="21" spans="1:17" ht="15.95" customHeight="1">
      <c r="A21" s="782">
        <v>7</v>
      </c>
      <c r="B21" s="783">
        <f>SUM('67:75'!E21,'67:75'!I21)</f>
        <v>2504.3599999999997</v>
      </c>
      <c r="C21" s="782"/>
      <c r="D21" s="785">
        <f t="shared" si="0"/>
        <v>2504.3599999999997</v>
      </c>
      <c r="E21" s="783">
        <f>SUM('67:75'!M21,'67:75'!Q21)</f>
        <v>940.22</v>
      </c>
      <c r="F21" s="782"/>
      <c r="G21" s="785">
        <f t="shared" si="1"/>
        <v>940.22</v>
      </c>
      <c r="I21" s="1064"/>
      <c r="J21" s="847"/>
      <c r="K21" s="1063"/>
      <c r="L21" s="961"/>
      <c r="M21" s="961"/>
      <c r="N21" s="961"/>
      <c r="O21" s="961"/>
      <c r="P21" s="961"/>
      <c r="Q21" s="961"/>
    </row>
    <row r="22" spans="1:17" ht="15.95" customHeight="1">
      <c r="A22" s="782">
        <v>8</v>
      </c>
      <c r="B22" s="783">
        <f>SUM('67:75'!E22,'67:75'!I22)</f>
        <v>2738.04</v>
      </c>
      <c r="C22" s="782"/>
      <c r="D22" s="785">
        <f t="shared" si="0"/>
        <v>2738.04</v>
      </c>
      <c r="E22" s="783">
        <f>SUM('67:75'!M22,'67:75'!Q22)</f>
        <v>943.2</v>
      </c>
      <c r="F22" s="782"/>
      <c r="G22" s="785">
        <f t="shared" si="1"/>
        <v>943.2</v>
      </c>
      <c r="I22" s="920"/>
      <c r="J22" s="847"/>
      <c r="K22" s="811"/>
    </row>
    <row r="23" spans="1:17" ht="15.95" customHeight="1">
      <c r="A23" s="782">
        <v>9</v>
      </c>
      <c r="B23" s="783">
        <f>SUM('67:75'!E23,'67:75'!I23)</f>
        <v>2721.1800000000003</v>
      </c>
      <c r="C23" s="782"/>
      <c r="D23" s="785">
        <f t="shared" si="0"/>
        <v>2721.1800000000003</v>
      </c>
      <c r="E23" s="783">
        <f>SUM('67:75'!M23,'67:75'!Q23)</f>
        <v>968.36</v>
      </c>
      <c r="F23" s="782"/>
      <c r="G23" s="785">
        <f t="shared" si="1"/>
        <v>968.36</v>
      </c>
      <c r="I23" s="920"/>
      <c r="J23" s="847"/>
      <c r="K23" s="811"/>
    </row>
    <row r="24" spans="1:17" ht="15.95" customHeight="1">
      <c r="A24" s="782">
        <v>10</v>
      </c>
      <c r="B24" s="783">
        <f>SUM('67:75'!E24,'67:75'!I24)</f>
        <v>2764.3</v>
      </c>
      <c r="C24" s="782"/>
      <c r="D24" s="785">
        <f t="shared" si="0"/>
        <v>2764.3</v>
      </c>
      <c r="E24" s="783">
        <f>SUM('67:75'!M24,'67:75'!Q24)</f>
        <v>946.6</v>
      </c>
      <c r="F24" s="782"/>
      <c r="G24" s="785">
        <f t="shared" si="1"/>
        <v>946.6</v>
      </c>
      <c r="I24" s="920"/>
      <c r="J24" s="847"/>
      <c r="K24" s="811"/>
    </row>
    <row r="25" spans="1:17" ht="15.95" customHeight="1">
      <c r="A25" s="782">
        <v>11</v>
      </c>
      <c r="B25" s="783">
        <f>SUM('67:75'!E25,'67:75'!I25)</f>
        <v>2751.3</v>
      </c>
      <c r="C25" s="782"/>
      <c r="D25" s="785">
        <f t="shared" si="0"/>
        <v>2751.3</v>
      </c>
      <c r="E25" s="783">
        <f>SUM('67:75'!M25,'67:75'!Q25)</f>
        <v>939.42</v>
      </c>
      <c r="F25" s="782"/>
      <c r="G25" s="785">
        <f t="shared" si="1"/>
        <v>939.42</v>
      </c>
      <c r="I25" s="920"/>
      <c r="J25" s="847"/>
      <c r="K25" s="811"/>
    </row>
    <row r="26" spans="1:17" ht="14.25" customHeight="1">
      <c r="A26" s="782">
        <v>12</v>
      </c>
      <c r="B26" s="783">
        <f>SUM('67:75'!E26,'67:75'!I26)</f>
        <v>2767.08</v>
      </c>
      <c r="C26" s="782"/>
      <c r="D26" s="785">
        <f t="shared" si="0"/>
        <v>2767.08</v>
      </c>
      <c r="E26" s="783">
        <f>SUM('67:75'!M26,'67:75'!Q26)</f>
        <v>1019.1800000000001</v>
      </c>
      <c r="F26" s="782"/>
      <c r="G26" s="785">
        <f t="shared" si="1"/>
        <v>1019.1800000000001</v>
      </c>
      <c r="I26" s="920"/>
      <c r="J26" s="847"/>
      <c r="K26" s="811"/>
    </row>
    <row r="27" spans="1:17" ht="14.25" customHeight="1">
      <c r="A27" s="782">
        <v>13</v>
      </c>
      <c r="B27" s="783">
        <f>SUM('67:75'!E27,'67:75'!I27)</f>
        <v>2626.94</v>
      </c>
      <c r="C27" s="782"/>
      <c r="D27" s="785">
        <f t="shared" si="0"/>
        <v>2626.94</v>
      </c>
      <c r="E27" s="783">
        <f>SUM('67:75'!M27,'67:75'!Q27)</f>
        <v>961.3</v>
      </c>
      <c r="F27" s="782"/>
      <c r="G27" s="785">
        <f t="shared" si="1"/>
        <v>961.3</v>
      </c>
      <c r="I27" s="920"/>
      <c r="J27" s="847"/>
      <c r="K27" s="811"/>
    </row>
    <row r="28" spans="1:17" ht="15.95" customHeight="1">
      <c r="A28" s="782">
        <v>14</v>
      </c>
      <c r="B28" s="783">
        <f>SUM('67:75'!E28,'67:75'!I28)</f>
        <v>2566.66</v>
      </c>
      <c r="C28" s="782"/>
      <c r="D28" s="785">
        <f t="shared" si="0"/>
        <v>2566.66</v>
      </c>
      <c r="E28" s="783">
        <f>SUM('67:75'!M28,'67:75'!Q28)</f>
        <v>969.22</v>
      </c>
      <c r="F28" s="782"/>
      <c r="G28" s="785">
        <f t="shared" si="1"/>
        <v>969.22</v>
      </c>
      <c r="I28" s="920"/>
      <c r="J28" s="847"/>
      <c r="K28" s="811"/>
    </row>
    <row r="29" spans="1:17" ht="15.95" customHeight="1">
      <c r="A29" s="782">
        <v>15</v>
      </c>
      <c r="B29" s="783">
        <f>SUM('67:75'!E29,'67:75'!I29)</f>
        <v>2532.64</v>
      </c>
      <c r="C29" s="782"/>
      <c r="D29" s="785">
        <f t="shared" si="0"/>
        <v>2532.64</v>
      </c>
      <c r="E29" s="783">
        <f>SUM('67:75'!M29,'67:75'!Q29)</f>
        <v>932.72</v>
      </c>
      <c r="F29" s="782"/>
      <c r="G29" s="785">
        <f t="shared" si="1"/>
        <v>932.72</v>
      </c>
      <c r="I29" s="920"/>
      <c r="J29" s="847"/>
      <c r="K29" s="811"/>
    </row>
    <row r="30" spans="1:17" ht="15.95" customHeight="1">
      <c r="A30" s="782">
        <v>16</v>
      </c>
      <c r="B30" s="783">
        <f>SUM('67:75'!E30,'67:75'!I30)</f>
        <v>2594.5200000000004</v>
      </c>
      <c r="C30" s="782"/>
      <c r="D30" s="785">
        <f t="shared" si="0"/>
        <v>2594.5200000000004</v>
      </c>
      <c r="E30" s="783">
        <f>SUM('67:75'!M30,'67:75'!Q30)</f>
        <v>959.52</v>
      </c>
      <c r="F30" s="782"/>
      <c r="G30" s="785">
        <f t="shared" si="1"/>
        <v>959.52</v>
      </c>
      <c r="I30" s="920"/>
      <c r="J30" s="847"/>
      <c r="K30" s="811"/>
    </row>
    <row r="31" spans="1:17" ht="15.95" customHeight="1">
      <c r="A31" s="782">
        <v>17</v>
      </c>
      <c r="B31" s="783">
        <f>SUM('67:75'!E31,'67:75'!I31)</f>
        <v>2729.02</v>
      </c>
      <c r="C31" s="782"/>
      <c r="D31" s="785">
        <f t="shared" si="0"/>
        <v>2729.02</v>
      </c>
      <c r="E31" s="783">
        <f>SUM('67:75'!M31,'67:75'!Q31)</f>
        <v>972.86</v>
      </c>
      <c r="F31" s="782"/>
      <c r="G31" s="785">
        <f t="shared" si="1"/>
        <v>972.86</v>
      </c>
      <c r="I31" s="920"/>
      <c r="J31" s="847"/>
      <c r="K31" s="811"/>
    </row>
    <row r="32" spans="1:17" ht="15.95" customHeight="1">
      <c r="A32" s="782">
        <v>18</v>
      </c>
      <c r="B32" s="783">
        <f>SUM('67:75'!E32,'67:75'!I32)</f>
        <v>2766.22</v>
      </c>
      <c r="C32" s="782"/>
      <c r="D32" s="785">
        <f t="shared" si="0"/>
        <v>2766.22</v>
      </c>
      <c r="E32" s="783">
        <f>SUM('67:75'!M32,'67:75'!Q32)</f>
        <v>981.93999999999994</v>
      </c>
      <c r="F32" s="782"/>
      <c r="G32" s="785">
        <f t="shared" si="1"/>
        <v>981.93999999999994</v>
      </c>
      <c r="I32" s="920"/>
      <c r="J32" s="847"/>
      <c r="K32" s="811"/>
    </row>
    <row r="33" spans="1:11" ht="15.95" customHeight="1">
      <c r="A33" s="801">
        <v>19</v>
      </c>
      <c r="B33" s="783">
        <f>SUM('67:75'!E33,'67:75'!I33)</f>
        <v>2735.92</v>
      </c>
      <c r="C33" s="798"/>
      <c r="D33" s="785">
        <f t="shared" si="0"/>
        <v>2735.92</v>
      </c>
      <c r="E33" s="783">
        <f>SUM('67:75'!M33,'67:75'!Q33)</f>
        <v>1022.9000000000001</v>
      </c>
      <c r="F33" s="1945"/>
      <c r="G33" s="785">
        <f t="shared" si="1"/>
        <v>1022.9000000000001</v>
      </c>
      <c r="I33" s="920"/>
      <c r="J33" s="847"/>
      <c r="K33" s="811"/>
    </row>
    <row r="34" spans="1:11" ht="15.95" customHeight="1">
      <c r="A34" s="801">
        <v>20</v>
      </c>
      <c r="B34" s="783">
        <f>SUM('67:75'!E34,'67:75'!I34)</f>
        <v>2749.5</v>
      </c>
      <c r="C34" s="801"/>
      <c r="D34" s="785">
        <f t="shared" si="0"/>
        <v>2749.5</v>
      </c>
      <c r="E34" s="783">
        <f>SUM('67:75'!M34,'67:75'!Q34)</f>
        <v>1044.92</v>
      </c>
      <c r="F34" s="801"/>
      <c r="G34" s="785">
        <f t="shared" si="1"/>
        <v>1044.92</v>
      </c>
      <c r="I34" s="920"/>
      <c r="J34" s="847"/>
      <c r="K34" s="811"/>
    </row>
    <row r="35" spans="1:11" ht="15.95" customHeight="1">
      <c r="A35" s="782">
        <v>21</v>
      </c>
      <c r="B35" s="783">
        <f>SUM('67:75'!E35,'67:75'!I35)</f>
        <v>2713.74</v>
      </c>
      <c r="C35" s="782"/>
      <c r="D35" s="785">
        <f t="shared" si="0"/>
        <v>2713.74</v>
      </c>
      <c r="E35" s="783">
        <f>SUM('67:75'!M35,'67:75'!Q35)</f>
        <v>938.7</v>
      </c>
      <c r="F35" s="782"/>
      <c r="G35" s="785">
        <f t="shared" si="1"/>
        <v>938.7</v>
      </c>
      <c r="I35" s="920"/>
      <c r="J35" s="847"/>
      <c r="K35" s="811"/>
    </row>
    <row r="36" spans="1:11" ht="15.95" customHeight="1">
      <c r="A36" s="782">
        <v>22</v>
      </c>
      <c r="B36" s="783">
        <f>SUM('67:75'!E36,'67:75'!I36)</f>
        <v>2510.12</v>
      </c>
      <c r="C36" s="782"/>
      <c r="D36" s="785">
        <f t="shared" si="0"/>
        <v>2510.12</v>
      </c>
      <c r="E36" s="783">
        <f>SUM('67:75'!M36,'67:75'!Q36)</f>
        <v>939.06000000000006</v>
      </c>
      <c r="F36" s="782"/>
      <c r="G36" s="785">
        <f t="shared" si="1"/>
        <v>939.06000000000006</v>
      </c>
      <c r="I36" s="920"/>
      <c r="J36" s="847"/>
      <c r="K36" s="811"/>
    </row>
    <row r="37" spans="1:11" ht="15.95" customHeight="1">
      <c r="A37" s="782">
        <v>23</v>
      </c>
      <c r="B37" s="783">
        <f>SUM('67:75'!E37,'67:75'!I37)</f>
        <v>2130.16</v>
      </c>
      <c r="C37" s="782"/>
      <c r="D37" s="785">
        <f t="shared" si="0"/>
        <v>2130.16</v>
      </c>
      <c r="E37" s="783">
        <f>SUM('67:75'!M37,'67:75'!Q37)</f>
        <v>902.36</v>
      </c>
      <c r="F37" s="782"/>
      <c r="G37" s="785">
        <f t="shared" si="1"/>
        <v>902.36</v>
      </c>
      <c r="I37" s="920"/>
      <c r="J37" s="847"/>
      <c r="K37" s="811"/>
    </row>
    <row r="38" spans="1:11" ht="14.25">
      <c r="A38" s="784" t="s">
        <v>19</v>
      </c>
      <c r="B38" s="1951"/>
      <c r="C38" s="1951"/>
      <c r="D38" s="1947">
        <f>SUM(D14:D37)</f>
        <v>55940.359999999986</v>
      </c>
      <c r="E38" s="1951"/>
      <c r="F38" s="1951"/>
      <c r="G38" s="785">
        <f>SUM(G14:G37)</f>
        <v>21303.72</v>
      </c>
      <c r="I38" s="921"/>
    </row>
    <row r="40" spans="1:11" ht="15.75" customHeight="1">
      <c r="C40" s="475"/>
      <c r="D40" s="475"/>
      <c r="F40" s="481"/>
    </row>
    <row r="41" spans="1:11" ht="15.75">
      <c r="C41" s="1246"/>
    </row>
    <row r="42" spans="1:11">
      <c r="A42" s="472" t="s">
        <v>563</v>
      </c>
    </row>
    <row r="48" spans="1:11" ht="13.5">
      <c r="A48" s="2791"/>
      <c r="B48" s="2791"/>
    </row>
    <row r="49" spans="1:4" ht="13.5">
      <c r="A49" s="2791"/>
      <c r="B49" s="2791"/>
    </row>
    <row r="51" spans="1:4" hidden="1">
      <c r="D51" s="1131">
        <f>MAX(D15:D37)</f>
        <v>2767.08</v>
      </c>
    </row>
  </sheetData>
  <mergeCells count="9">
    <mergeCell ref="A4:G4"/>
    <mergeCell ref="A6:G6"/>
    <mergeCell ref="A49:B49"/>
    <mergeCell ref="D7:G7"/>
    <mergeCell ref="A48:B48"/>
    <mergeCell ref="A8:G8"/>
    <mergeCell ref="A11:A12"/>
    <mergeCell ref="B11:D11"/>
    <mergeCell ref="E11:G11"/>
  </mergeCells>
  <phoneticPr fontId="8" type="noConversion"/>
  <conditionalFormatting sqref="D15:D37">
    <cfRule type="cellIs" dxfId="5" priority="7" stopIfTrue="1" operator="equal">
      <formula>$D$51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6">
    <tabColor theme="0"/>
  </sheetPr>
  <dimension ref="A1:Q49"/>
  <sheetViews>
    <sheetView topLeftCell="A4" zoomScale="85" zoomScaleNormal="85" workbookViewId="0">
      <selection activeCell="I8" sqref="I8"/>
    </sheetView>
  </sheetViews>
  <sheetFormatPr defaultColWidth="9.140625"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799" t="s">
        <v>171</v>
      </c>
    </row>
    <row r="2" spans="1:17" ht="15.75">
      <c r="A2" s="1248"/>
      <c r="B2" s="1249"/>
      <c r="C2" s="1249"/>
      <c r="D2" s="475" t="s">
        <v>110</v>
      </c>
      <c r="E2" s="1249"/>
      <c r="F2" s="1249"/>
      <c r="G2" s="1249"/>
    </row>
    <row r="3" spans="1:17" ht="15.75">
      <c r="A3" s="1248"/>
      <c r="B3" s="1249"/>
      <c r="C3" s="1249"/>
      <c r="D3" s="1249"/>
      <c r="E3" s="1249"/>
      <c r="F3" s="1249"/>
      <c r="G3" s="1249"/>
    </row>
    <row r="4" spans="1:17" ht="15.75">
      <c r="A4" s="2797" t="s">
        <v>678</v>
      </c>
      <c r="B4" s="2800"/>
      <c r="C4" s="2800"/>
      <c r="D4" s="2800"/>
      <c r="E4" s="2800"/>
      <c r="F4" s="2800"/>
      <c r="G4" s="2800"/>
      <c r="I4" s="961"/>
      <c r="J4" s="961"/>
      <c r="K4" s="961"/>
      <c r="L4" s="961"/>
      <c r="M4" s="961"/>
      <c r="N4" s="961"/>
      <c r="O4" s="961"/>
      <c r="P4" s="961"/>
      <c r="Q4" s="961"/>
    </row>
    <row r="5" spans="1:17" ht="15.75">
      <c r="A5" s="1248"/>
      <c r="B5" s="1249"/>
      <c r="C5" s="1249"/>
      <c r="D5" s="1249"/>
      <c r="E5" s="1249"/>
      <c r="F5" s="1249"/>
      <c r="G5" s="1249"/>
      <c r="I5" s="961"/>
      <c r="J5" s="961"/>
      <c r="K5" s="961"/>
      <c r="L5" s="961"/>
      <c r="M5" s="961"/>
      <c r="N5" s="961"/>
      <c r="O5" s="961"/>
      <c r="P5" s="961"/>
      <c r="Q5" s="961"/>
    </row>
    <row r="6" spans="1:17" ht="15.75">
      <c r="A6" s="2801" t="s">
        <v>406</v>
      </c>
      <c r="B6" s="2801"/>
      <c r="C6" s="2801"/>
      <c r="D6" s="2802"/>
      <c r="E6" s="2802"/>
      <c r="F6" s="2802"/>
      <c r="G6" s="2802"/>
      <c r="H6" s="473"/>
      <c r="I6" s="961"/>
      <c r="J6" s="961"/>
      <c r="K6" s="961"/>
      <c r="L6" s="961"/>
      <c r="M6" s="961"/>
      <c r="N6" s="961"/>
      <c r="O6" s="961"/>
      <c r="P6" s="961"/>
      <c r="Q6" s="961"/>
    </row>
    <row r="7" spans="1:17" ht="9" customHeight="1">
      <c r="A7" s="1248"/>
      <c r="B7" s="1249"/>
      <c r="C7" s="1249"/>
      <c r="D7" s="3067"/>
      <c r="E7" s="3067"/>
      <c r="F7" s="3067"/>
      <c r="G7" s="3067"/>
      <c r="I7" s="961"/>
      <c r="J7" s="961"/>
      <c r="K7" s="961"/>
      <c r="L7" s="961"/>
      <c r="M7" s="961"/>
      <c r="N7" s="961"/>
      <c r="O7" s="961"/>
      <c r="P7" s="961"/>
      <c r="Q7" s="961"/>
    </row>
    <row r="8" spans="1:17" ht="15.75">
      <c r="A8" s="3068" t="s">
        <v>665</v>
      </c>
      <c r="B8" s="3069"/>
      <c r="C8" s="3069"/>
      <c r="D8" s="3069"/>
      <c r="E8" s="3069"/>
      <c r="F8" s="3069"/>
      <c r="G8" s="3069"/>
      <c r="I8" s="961"/>
      <c r="J8" s="961"/>
      <c r="K8" s="961"/>
      <c r="L8" s="961"/>
      <c r="M8" s="961"/>
      <c r="N8" s="961"/>
      <c r="O8" s="961"/>
      <c r="P8" s="961"/>
      <c r="Q8" s="961"/>
    </row>
    <row r="9" spans="1:17" ht="15.75">
      <c r="A9" s="1941"/>
      <c r="B9" s="1942"/>
      <c r="C9" s="1942"/>
      <c r="D9" s="1942"/>
      <c r="E9" s="1942"/>
      <c r="F9" s="1942"/>
      <c r="G9" s="1942"/>
      <c r="I9" s="961"/>
      <c r="J9" s="961"/>
      <c r="K9" s="961"/>
      <c r="L9" s="961"/>
      <c r="M9" s="961"/>
      <c r="N9" s="961"/>
      <c r="O9" s="961"/>
      <c r="P9" s="961"/>
      <c r="Q9" s="961"/>
    </row>
    <row r="10" spans="1:17">
      <c r="B10" s="476"/>
      <c r="C10" s="870"/>
      <c r="D10" s="870"/>
      <c r="E10" s="870"/>
      <c r="F10" s="870"/>
      <c r="G10" s="870"/>
      <c r="H10" s="870"/>
      <c r="I10" s="870"/>
      <c r="J10" s="961"/>
      <c r="K10" s="961"/>
      <c r="L10" s="961"/>
      <c r="M10" s="961"/>
      <c r="N10" s="961"/>
      <c r="O10" s="961"/>
      <c r="P10" s="961"/>
      <c r="Q10" s="961"/>
    </row>
    <row r="11" spans="1:17" ht="15.75" customHeight="1">
      <c r="A11" s="2792" t="s">
        <v>111</v>
      </c>
      <c r="B11" s="2794" t="s">
        <v>10</v>
      </c>
      <c r="C11" s="2795"/>
      <c r="D11" s="2795"/>
      <c r="E11" s="2794" t="s">
        <v>11</v>
      </c>
      <c r="F11" s="2795"/>
      <c r="G11" s="2799"/>
      <c r="H11" s="870"/>
      <c r="I11" s="870"/>
      <c r="J11" s="961"/>
      <c r="K11" s="961"/>
      <c r="L11" s="961"/>
      <c r="M11" s="961"/>
      <c r="N11" s="961"/>
      <c r="O11" s="961"/>
      <c r="P11" s="961"/>
      <c r="Q11" s="961"/>
    </row>
    <row r="12" spans="1:17" s="478" customFormat="1" ht="60.75" customHeight="1">
      <c r="A12" s="3082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8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6"/>
      <c r="J13" s="846"/>
      <c r="K13" s="846"/>
    </row>
    <row r="14" spans="1:17" s="480" customFormat="1" ht="15.75" customHeight="1">
      <c r="A14" s="782">
        <v>0</v>
      </c>
      <c r="B14" s="782">
        <f>SUM('64:66_1'!E14,'64:66_1'!I14)</f>
        <v>1814.38</v>
      </c>
      <c r="C14" s="782"/>
      <c r="D14" s="782">
        <f>B14</f>
        <v>1814.38</v>
      </c>
      <c r="E14" s="783">
        <f>SUM('64:66_1'!M14,'64:66_1'!Q14)</f>
        <v>828.71999999999991</v>
      </c>
      <c r="F14" s="782"/>
      <c r="G14" s="783">
        <f>-E14</f>
        <v>-828.71999999999991</v>
      </c>
      <c r="I14" s="846"/>
      <c r="J14" s="846"/>
      <c r="K14" s="846"/>
    </row>
    <row r="15" spans="1:17" ht="15.95" customHeight="1">
      <c r="A15" s="782">
        <v>1</v>
      </c>
      <c r="B15" s="783">
        <f>SUM('64:66_1'!E15,'64:66_1'!I15)</f>
        <v>1578.8</v>
      </c>
      <c r="C15" s="782"/>
      <c r="D15" s="783">
        <f t="shared" ref="D15:D37" si="0">B15</f>
        <v>1578.8</v>
      </c>
      <c r="E15" s="783">
        <f>SUM('64:66_1'!M15,'64:66_1'!Q15)</f>
        <v>824.87</v>
      </c>
      <c r="F15" s="782"/>
      <c r="G15" s="783">
        <f t="shared" ref="G15:G37" si="1">E15</f>
        <v>824.87</v>
      </c>
      <c r="I15" s="1062"/>
      <c r="J15" s="847"/>
      <c r="K15" s="1063"/>
      <c r="L15" s="961"/>
      <c r="M15" s="961"/>
      <c r="N15" s="961"/>
      <c r="O15" s="961"/>
      <c r="P15" s="961"/>
      <c r="Q15" s="961"/>
    </row>
    <row r="16" spans="1:17" ht="15.95" customHeight="1">
      <c r="A16" s="782">
        <v>2</v>
      </c>
      <c r="B16" s="783">
        <f>SUM('64:66_1'!E16,'64:66_1'!I16)</f>
        <v>1420.72</v>
      </c>
      <c r="C16" s="782"/>
      <c r="D16" s="783">
        <f t="shared" si="0"/>
        <v>1420.72</v>
      </c>
      <c r="E16" s="783">
        <f>SUM('64:66_1'!M16,'64:66_1'!Q16)</f>
        <v>804.71</v>
      </c>
      <c r="F16" s="782"/>
      <c r="G16" s="783">
        <f t="shared" si="1"/>
        <v>804.71</v>
      </c>
      <c r="I16" s="1062"/>
      <c r="J16" s="847"/>
      <c r="K16" s="1063"/>
      <c r="L16" s="961"/>
      <c r="M16" s="961"/>
      <c r="N16" s="961"/>
      <c r="O16" s="961"/>
      <c r="P16" s="961"/>
      <c r="Q16" s="961"/>
    </row>
    <row r="17" spans="1:17" ht="15.95" customHeight="1">
      <c r="A17" s="782">
        <v>3</v>
      </c>
      <c r="B17" s="783">
        <f>SUM('64:66_1'!E17,'64:66_1'!I17)</f>
        <v>1375.3600000000001</v>
      </c>
      <c r="C17" s="782"/>
      <c r="D17" s="783">
        <f t="shared" si="0"/>
        <v>1375.3600000000001</v>
      </c>
      <c r="E17" s="783">
        <f>SUM('64:66_1'!M17,'64:66_1'!Q17)</f>
        <v>781.46</v>
      </c>
      <c r="F17" s="782"/>
      <c r="G17" s="783">
        <f t="shared" si="1"/>
        <v>781.46</v>
      </c>
      <c r="I17" s="1064"/>
      <c r="J17" s="847"/>
      <c r="K17" s="1063"/>
      <c r="L17" s="961"/>
      <c r="M17" s="961"/>
      <c r="N17" s="961"/>
      <c r="O17" s="961"/>
      <c r="P17" s="961"/>
      <c r="Q17" s="961"/>
    </row>
    <row r="18" spans="1:17" ht="15.95" customHeight="1">
      <c r="A18" s="782">
        <v>4</v>
      </c>
      <c r="B18" s="783">
        <f>SUM('64:66_1'!E18,'64:66_1'!I18)</f>
        <v>1402.6299999999999</v>
      </c>
      <c r="C18" s="782"/>
      <c r="D18" s="783">
        <f t="shared" si="0"/>
        <v>1402.6299999999999</v>
      </c>
      <c r="E18" s="783">
        <f>SUM('64:66_1'!M18,'64:66_1'!Q18)</f>
        <v>774.13</v>
      </c>
      <c r="F18" s="782"/>
      <c r="G18" s="783">
        <f t="shared" si="1"/>
        <v>774.13</v>
      </c>
      <c r="I18" s="1064"/>
      <c r="J18" s="847"/>
      <c r="K18" s="1063"/>
      <c r="L18" s="961"/>
      <c r="M18" s="961"/>
      <c r="N18" s="961"/>
      <c r="O18" s="961"/>
      <c r="P18" s="961"/>
      <c r="Q18" s="961"/>
    </row>
    <row r="19" spans="1:17" ht="15.95" customHeight="1">
      <c r="A19" s="782">
        <v>5</v>
      </c>
      <c r="B19" s="783">
        <f>SUM('64:66_1'!E19,'64:66_1'!I19)</f>
        <v>1570.81</v>
      </c>
      <c r="C19" s="782"/>
      <c r="D19" s="783">
        <f t="shared" si="0"/>
        <v>1570.81</v>
      </c>
      <c r="E19" s="783">
        <f>SUM('64:66_1'!M19,'64:66_1'!Q19)</f>
        <v>780.0200000000001</v>
      </c>
      <c r="F19" s="782"/>
      <c r="G19" s="783">
        <f t="shared" si="1"/>
        <v>780.0200000000001</v>
      </c>
      <c r="I19" s="1064"/>
      <c r="J19" s="847"/>
      <c r="K19" s="1063"/>
      <c r="L19" s="961"/>
      <c r="M19" s="961"/>
      <c r="N19" s="961"/>
      <c r="O19" s="961"/>
      <c r="P19" s="961"/>
      <c r="Q19" s="961"/>
    </row>
    <row r="20" spans="1:17" ht="15.95" customHeight="1">
      <c r="A20" s="782">
        <v>6</v>
      </c>
      <c r="B20" s="783">
        <f>SUM('64:66_1'!E20,'64:66_1'!I20)</f>
        <v>2165.6999999999998</v>
      </c>
      <c r="C20" s="782"/>
      <c r="D20" s="783">
        <f t="shared" si="0"/>
        <v>2165.6999999999998</v>
      </c>
      <c r="E20" s="783">
        <f>SUM('64:66_1'!M20,'64:66_1'!Q20)</f>
        <v>829.75</v>
      </c>
      <c r="F20" s="782"/>
      <c r="G20" s="783">
        <f t="shared" si="1"/>
        <v>829.75</v>
      </c>
      <c r="I20" s="1064"/>
      <c r="J20" s="847"/>
      <c r="K20" s="1063"/>
      <c r="L20" s="961"/>
      <c r="M20" s="961"/>
      <c r="N20" s="961"/>
      <c r="O20" s="961"/>
      <c r="P20" s="961"/>
      <c r="Q20" s="961"/>
    </row>
    <row r="21" spans="1:17" ht="15.95" customHeight="1">
      <c r="A21" s="782">
        <v>7</v>
      </c>
      <c r="B21" s="783">
        <f>SUM('64:66_1'!E21,'64:66_1'!I21)</f>
        <v>2804.0299999999997</v>
      </c>
      <c r="C21" s="782"/>
      <c r="D21" s="783">
        <f t="shared" si="0"/>
        <v>2804.0299999999997</v>
      </c>
      <c r="E21" s="783">
        <f>SUM('64:66_1'!M21,'64:66_1'!Q21)</f>
        <v>855</v>
      </c>
      <c r="F21" s="782"/>
      <c r="G21" s="783">
        <f t="shared" si="1"/>
        <v>855</v>
      </c>
      <c r="I21" s="1064"/>
      <c r="J21" s="847"/>
      <c r="K21" s="1063"/>
      <c r="L21" s="961"/>
      <c r="M21" s="961"/>
      <c r="N21" s="961"/>
      <c r="O21" s="961"/>
      <c r="P21" s="961"/>
      <c r="Q21" s="961"/>
    </row>
    <row r="22" spans="1:17" ht="15.95" customHeight="1">
      <c r="A22" s="782">
        <v>8</v>
      </c>
      <c r="B22" s="783">
        <f>SUM('64:66_1'!E22,'64:66_1'!I22)</f>
        <v>3120.97</v>
      </c>
      <c r="C22" s="782"/>
      <c r="D22" s="783">
        <f t="shared" si="0"/>
        <v>3120.97</v>
      </c>
      <c r="E22" s="783">
        <f>SUM('64:66_1'!M22,'64:66_1'!Q22)</f>
        <v>926.95999999999992</v>
      </c>
      <c r="F22" s="782"/>
      <c r="G22" s="783">
        <f t="shared" si="1"/>
        <v>926.95999999999992</v>
      </c>
      <c r="I22" s="920"/>
      <c r="J22" s="847"/>
      <c r="K22" s="811"/>
    </row>
    <row r="23" spans="1:17" ht="15.95" customHeight="1">
      <c r="A23" s="782">
        <v>9</v>
      </c>
      <c r="B23" s="783">
        <f>SUM('64:66_1'!E23,'64:66_1'!I23)</f>
        <v>3207.4700000000003</v>
      </c>
      <c r="C23" s="782"/>
      <c r="D23" s="783">
        <f t="shared" si="0"/>
        <v>3207.4700000000003</v>
      </c>
      <c r="E23" s="783">
        <f>SUM('64:66_1'!M23,'64:66_1'!Q23)</f>
        <v>988.9</v>
      </c>
      <c r="F23" s="782"/>
      <c r="G23" s="783">
        <f t="shared" si="1"/>
        <v>988.9</v>
      </c>
      <c r="I23" s="920"/>
      <c r="J23" s="847"/>
      <c r="K23" s="811"/>
    </row>
    <row r="24" spans="1:17" ht="15.95" customHeight="1">
      <c r="A24" s="782">
        <v>10</v>
      </c>
      <c r="B24" s="783">
        <f>SUM('64:66_1'!E24,'64:66_1'!I24)</f>
        <v>3251.0600000000004</v>
      </c>
      <c r="C24" s="782"/>
      <c r="D24" s="783">
        <f t="shared" si="0"/>
        <v>3251.0600000000004</v>
      </c>
      <c r="E24" s="783">
        <f>SUM('64:66_1'!M24,'64:66_1'!Q24)</f>
        <v>1127.83</v>
      </c>
      <c r="F24" s="782"/>
      <c r="G24" s="783">
        <f t="shared" si="1"/>
        <v>1127.83</v>
      </c>
      <c r="I24" s="920"/>
      <c r="J24" s="847"/>
      <c r="K24" s="811"/>
    </row>
    <row r="25" spans="1:17" ht="15.95" customHeight="1">
      <c r="A25" s="782">
        <v>11</v>
      </c>
      <c r="B25" s="783">
        <f>SUM('64:66_1'!E25,'64:66_1'!I25)</f>
        <v>3160.28</v>
      </c>
      <c r="C25" s="782"/>
      <c r="D25" s="783">
        <f t="shared" si="0"/>
        <v>3160.28</v>
      </c>
      <c r="E25" s="783">
        <f>SUM('64:66_1'!M25,'64:66_1'!Q25)</f>
        <v>1115.5</v>
      </c>
      <c r="F25" s="782"/>
      <c r="G25" s="783">
        <f t="shared" si="1"/>
        <v>1115.5</v>
      </c>
      <c r="I25" s="920"/>
      <c r="J25" s="847"/>
      <c r="K25" s="811"/>
    </row>
    <row r="26" spans="1:17" ht="14.25" customHeight="1">
      <c r="A26" s="782">
        <v>12</v>
      </c>
      <c r="B26" s="783">
        <f>SUM('64:66_1'!E26,'64:66_1'!I26)</f>
        <v>3121.98</v>
      </c>
      <c r="C26" s="782"/>
      <c r="D26" s="783">
        <f t="shared" si="0"/>
        <v>3121.98</v>
      </c>
      <c r="E26" s="783">
        <f>SUM('64:66_1'!M26,'64:66_1'!Q26)</f>
        <v>1077.0900000000001</v>
      </c>
      <c r="F26" s="782"/>
      <c r="G26" s="783">
        <f t="shared" si="1"/>
        <v>1077.0900000000001</v>
      </c>
      <c r="I26" s="920"/>
      <c r="J26" s="847"/>
      <c r="K26" s="811"/>
    </row>
    <row r="27" spans="1:17" ht="14.25" customHeight="1">
      <c r="A27" s="782">
        <v>13</v>
      </c>
      <c r="B27" s="783">
        <f>SUM('64:66_1'!E27,'64:66_1'!I27)</f>
        <v>3052.44</v>
      </c>
      <c r="C27" s="782"/>
      <c r="D27" s="783">
        <f t="shared" si="0"/>
        <v>3052.44</v>
      </c>
      <c r="E27" s="783">
        <f>SUM('64:66_1'!M27,'64:66_1'!Q27)</f>
        <v>1052.31</v>
      </c>
      <c r="F27" s="782"/>
      <c r="G27" s="783">
        <f t="shared" si="1"/>
        <v>1052.31</v>
      </c>
      <c r="I27" s="920"/>
      <c r="J27" s="847"/>
      <c r="K27" s="811"/>
    </row>
    <row r="28" spans="1:17" ht="15.95" customHeight="1">
      <c r="A28" s="782">
        <v>14</v>
      </c>
      <c r="B28" s="783">
        <f>SUM('64:66_1'!E28,'64:66_1'!I28)</f>
        <v>2890.8100000000004</v>
      </c>
      <c r="C28" s="782"/>
      <c r="D28" s="783">
        <f t="shared" si="0"/>
        <v>2890.8100000000004</v>
      </c>
      <c r="E28" s="783">
        <f>SUM('64:66_1'!M28,'64:66_1'!Q28)</f>
        <v>1015.38</v>
      </c>
      <c r="F28" s="782"/>
      <c r="G28" s="783">
        <f t="shared" si="1"/>
        <v>1015.38</v>
      </c>
      <c r="I28" s="920"/>
      <c r="J28" s="847"/>
      <c r="K28" s="811"/>
    </row>
    <row r="29" spans="1:17" ht="15.95" customHeight="1">
      <c r="A29" s="782">
        <v>15</v>
      </c>
      <c r="B29" s="783">
        <f>SUM('64:66_1'!E29,'64:66_1'!I29)</f>
        <v>2875.78</v>
      </c>
      <c r="C29" s="782"/>
      <c r="D29" s="783">
        <f t="shared" si="0"/>
        <v>2875.78</v>
      </c>
      <c r="E29" s="783">
        <f>SUM('64:66_1'!M29,'64:66_1'!Q29)</f>
        <v>1016.78</v>
      </c>
      <c r="F29" s="782"/>
      <c r="G29" s="783">
        <f t="shared" si="1"/>
        <v>1016.78</v>
      </c>
      <c r="I29" s="920"/>
      <c r="J29" s="847"/>
      <c r="K29" s="811"/>
    </row>
    <row r="30" spans="1:17" ht="15.95" customHeight="1">
      <c r="A30" s="782">
        <v>16</v>
      </c>
      <c r="B30" s="783">
        <f>SUM('64:66_1'!E30,'64:66_1'!I30)</f>
        <v>2859.6600000000003</v>
      </c>
      <c r="C30" s="782"/>
      <c r="D30" s="783">
        <f t="shared" si="0"/>
        <v>2859.6600000000003</v>
      </c>
      <c r="E30" s="783">
        <f>SUM('64:66_1'!M30,'64:66_1'!Q30)</f>
        <v>1028.22</v>
      </c>
      <c r="F30" s="782"/>
      <c r="G30" s="783">
        <f t="shared" si="1"/>
        <v>1028.22</v>
      </c>
      <c r="I30" s="920"/>
      <c r="J30" s="847"/>
      <c r="K30" s="811"/>
    </row>
    <row r="31" spans="1:17" ht="15.95" customHeight="1">
      <c r="A31" s="782">
        <v>17</v>
      </c>
      <c r="B31" s="783">
        <f>SUM('64:66_1'!E31,'64:66_1'!I31)</f>
        <v>2897.75</v>
      </c>
      <c r="C31" s="782"/>
      <c r="D31" s="783">
        <f t="shared" si="0"/>
        <v>2897.75</v>
      </c>
      <c r="E31" s="783">
        <f>SUM('64:66_1'!M31,'64:66_1'!Q31)</f>
        <v>1006.6600000000001</v>
      </c>
      <c r="F31" s="782"/>
      <c r="G31" s="783">
        <f t="shared" si="1"/>
        <v>1006.6600000000001</v>
      </c>
      <c r="I31" s="920"/>
      <c r="J31" s="847"/>
      <c r="K31" s="811"/>
    </row>
    <row r="32" spans="1:17" ht="15.95" customHeight="1">
      <c r="A32" s="782">
        <v>18</v>
      </c>
      <c r="B32" s="783">
        <f>SUM('64:66_1'!E32,'64:66_1'!I32)</f>
        <v>2993.84</v>
      </c>
      <c r="C32" s="782"/>
      <c r="D32" s="783">
        <f t="shared" si="0"/>
        <v>2993.84</v>
      </c>
      <c r="E32" s="783">
        <f>SUM('64:66_1'!M32,'64:66_1'!Q32)</f>
        <v>1025.6599999999999</v>
      </c>
      <c r="F32" s="782"/>
      <c r="G32" s="783">
        <f t="shared" si="1"/>
        <v>1025.6599999999999</v>
      </c>
      <c r="I32" s="920"/>
      <c r="J32" s="847"/>
      <c r="K32" s="811"/>
    </row>
    <row r="33" spans="1:11" ht="15.95" customHeight="1">
      <c r="A33" s="801">
        <v>19</v>
      </c>
      <c r="B33" s="783">
        <f>SUM('64:66_1'!E33,'64:66_1'!I33)</f>
        <v>2930.54</v>
      </c>
      <c r="C33" s="798"/>
      <c r="D33" s="783">
        <f t="shared" si="0"/>
        <v>2930.54</v>
      </c>
      <c r="E33" s="783">
        <f>SUM('64:66_1'!M33,'64:66_1'!Q33)</f>
        <v>1016.91</v>
      </c>
      <c r="F33" s="1945"/>
      <c r="G33" s="783">
        <f t="shared" si="1"/>
        <v>1016.91</v>
      </c>
      <c r="I33" s="920"/>
      <c r="J33" s="847"/>
      <c r="K33" s="811"/>
    </row>
    <row r="34" spans="1:11" ht="15.95" customHeight="1">
      <c r="A34" s="801">
        <v>20</v>
      </c>
      <c r="B34" s="783">
        <f>SUM('64:66_1'!E34,'64:66_1'!I34)</f>
        <v>2860.6899999999996</v>
      </c>
      <c r="C34" s="801"/>
      <c r="D34" s="783">
        <f t="shared" si="0"/>
        <v>2860.6899999999996</v>
      </c>
      <c r="E34" s="783">
        <f>SUM('64:66_1'!M34,'64:66_1'!Q34)</f>
        <v>981.78</v>
      </c>
      <c r="F34" s="801"/>
      <c r="G34" s="783">
        <f t="shared" si="1"/>
        <v>981.78</v>
      </c>
      <c r="I34" s="920"/>
      <c r="J34" s="847"/>
      <c r="K34" s="811"/>
    </row>
    <row r="35" spans="1:11" ht="15.95" customHeight="1">
      <c r="A35" s="782">
        <v>21</v>
      </c>
      <c r="B35" s="783">
        <f>SUM('64:66_1'!E35,'64:66_1'!I35)</f>
        <v>2889.5699999999997</v>
      </c>
      <c r="C35" s="782"/>
      <c r="D35" s="783">
        <f t="shared" si="0"/>
        <v>2889.5699999999997</v>
      </c>
      <c r="E35" s="783">
        <f>SUM('64:66_1'!M35,'64:66_1'!Q35)</f>
        <v>955.72</v>
      </c>
      <c r="F35" s="782"/>
      <c r="G35" s="783">
        <f t="shared" si="1"/>
        <v>955.72</v>
      </c>
      <c r="I35" s="920"/>
      <c r="J35" s="847"/>
      <c r="K35" s="811"/>
    </row>
    <row r="36" spans="1:11" ht="15.95" customHeight="1">
      <c r="A36" s="782">
        <v>22</v>
      </c>
      <c r="B36" s="783">
        <f>SUM('64:66_1'!E36,'64:66_1'!I36)</f>
        <v>2618.38</v>
      </c>
      <c r="C36" s="782"/>
      <c r="D36" s="783">
        <f t="shared" si="0"/>
        <v>2618.38</v>
      </c>
      <c r="E36" s="783">
        <f>SUM('64:66_1'!M36,'64:66_1'!Q36)</f>
        <v>940.07</v>
      </c>
      <c r="F36" s="782"/>
      <c r="G36" s="783">
        <f t="shared" si="1"/>
        <v>940.07</v>
      </c>
      <c r="I36" s="920"/>
      <c r="J36" s="847"/>
      <c r="K36" s="811"/>
    </row>
    <row r="37" spans="1:11">
      <c r="A37" s="782">
        <v>23</v>
      </c>
      <c r="B37" s="783">
        <f>SUM('64:66_1'!E37,'64:66_1'!I37)</f>
        <v>2203.73</v>
      </c>
      <c r="C37" s="1946"/>
      <c r="D37" s="783">
        <f t="shared" si="0"/>
        <v>2203.73</v>
      </c>
      <c r="E37" s="783">
        <f>SUM('64:66_1'!M37,'64:66_1'!Q37)</f>
        <v>912.59999999999991</v>
      </c>
      <c r="F37" s="1946"/>
      <c r="G37" s="783">
        <f t="shared" si="1"/>
        <v>912.59999999999991</v>
      </c>
      <c r="I37" s="921"/>
    </row>
    <row r="38" spans="1:11">
      <c r="A38" s="1948" t="s">
        <v>19</v>
      </c>
      <c r="B38" s="1948"/>
      <c r="C38" s="1948"/>
      <c r="D38" s="1948">
        <f>SUM(D14:D37)</f>
        <v>61067.380000000005</v>
      </c>
      <c r="E38" s="1948"/>
      <c r="F38" s="1948"/>
      <c r="G38" s="1949">
        <f>SUM(G14:G37)</f>
        <v>21009.589999999997</v>
      </c>
    </row>
    <row r="39" spans="1:11" ht="15.75" customHeight="1">
      <c r="C39" s="475"/>
      <c r="D39" s="475"/>
      <c r="F39" s="481"/>
    </row>
    <row r="40" spans="1:11">
      <c r="A40" s="472" t="s">
        <v>563</v>
      </c>
    </row>
    <row r="46" spans="1:11" ht="13.5">
      <c r="A46" s="2791"/>
      <c r="B46" s="2791"/>
    </row>
    <row r="47" spans="1:11" ht="13.5">
      <c r="A47" s="2791"/>
      <c r="B47" s="2791"/>
    </row>
    <row r="49" spans="4:4" hidden="1">
      <c r="D49" s="1131">
        <f>MAX(D15:D36)</f>
        <v>3251.0600000000004</v>
      </c>
    </row>
  </sheetData>
  <mergeCells count="9">
    <mergeCell ref="A4:G4"/>
    <mergeCell ref="A6:G6"/>
    <mergeCell ref="A47:B47"/>
    <mergeCell ref="D7:G7"/>
    <mergeCell ref="A46:B46"/>
    <mergeCell ref="A8:G8"/>
    <mergeCell ref="A11:A12"/>
    <mergeCell ref="B11:D11"/>
    <mergeCell ref="E11:G11"/>
  </mergeCells>
  <phoneticPr fontId="8" type="noConversion"/>
  <conditionalFormatting sqref="D15:D37">
    <cfRule type="cellIs" dxfId="4" priority="6" stopIfTrue="1" operator="equal">
      <formula>$D$49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5">
    <tabColor theme="0"/>
  </sheetPr>
  <dimension ref="A1:Q50"/>
  <sheetViews>
    <sheetView zoomScale="85" zoomScaleNormal="85" workbookViewId="0">
      <selection activeCell="I8" sqref="I8"/>
    </sheetView>
  </sheetViews>
  <sheetFormatPr defaultColWidth="9.140625"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799" t="s">
        <v>171</v>
      </c>
    </row>
    <row r="2" spans="1:17" ht="15.75">
      <c r="A2" s="1248"/>
      <c r="B2" s="1249"/>
      <c r="C2" s="1249"/>
      <c r="D2" s="475" t="s">
        <v>110</v>
      </c>
      <c r="E2" s="1249"/>
      <c r="F2" s="1249"/>
      <c r="G2" s="1249"/>
    </row>
    <row r="3" spans="1:17" ht="15.75">
      <c r="A3" s="1248"/>
      <c r="B3" s="1249"/>
      <c r="C3" s="1249"/>
      <c r="D3" s="1249"/>
      <c r="E3" s="1249"/>
      <c r="F3" s="1249"/>
      <c r="G3" s="1249"/>
    </row>
    <row r="4" spans="1:17" ht="15.75">
      <c r="A4" s="2797" t="s">
        <v>678</v>
      </c>
      <c r="B4" s="2800"/>
      <c r="C4" s="2800"/>
      <c r="D4" s="2800"/>
      <c r="E4" s="2800"/>
      <c r="F4" s="2800"/>
      <c r="G4" s="2800"/>
      <c r="I4" s="961"/>
      <c r="J4" s="961"/>
      <c r="K4" s="961"/>
      <c r="L4" s="961"/>
      <c r="M4" s="961"/>
      <c r="N4" s="961"/>
      <c r="O4" s="961"/>
      <c r="P4" s="961"/>
      <c r="Q4" s="961"/>
    </row>
    <row r="5" spans="1:17" ht="15.75">
      <c r="A5" s="1248"/>
      <c r="B5" s="1249"/>
      <c r="C5" s="1249"/>
      <c r="D5" s="1249"/>
      <c r="E5" s="1249"/>
      <c r="F5" s="1249"/>
      <c r="G5" s="1249"/>
      <c r="I5" s="961"/>
      <c r="J5" s="961"/>
      <c r="K5" s="961"/>
      <c r="L5" s="961"/>
      <c r="M5" s="961"/>
      <c r="N5" s="961"/>
      <c r="O5" s="961"/>
      <c r="P5" s="961"/>
      <c r="Q5" s="961"/>
    </row>
    <row r="6" spans="1:17" ht="15.75">
      <c r="A6" s="2801" t="s">
        <v>406</v>
      </c>
      <c r="B6" s="2801"/>
      <c r="C6" s="2801"/>
      <c r="D6" s="2802"/>
      <c r="E6" s="2802"/>
      <c r="F6" s="2802"/>
      <c r="G6" s="2802"/>
      <c r="H6" s="473"/>
      <c r="I6" s="961"/>
      <c r="J6" s="961"/>
      <c r="K6" s="961"/>
      <c r="L6" s="961"/>
      <c r="M6" s="961"/>
      <c r="N6" s="961"/>
      <c r="O6" s="961"/>
      <c r="P6" s="961"/>
      <c r="Q6" s="961"/>
    </row>
    <row r="7" spans="1:17" ht="9" customHeight="1">
      <c r="A7" s="1248"/>
      <c r="B7" s="1249"/>
      <c r="C7" s="1249"/>
      <c r="D7" s="3067"/>
      <c r="E7" s="3067"/>
      <c r="F7" s="3067"/>
      <c r="G7" s="3067"/>
      <c r="I7" s="961"/>
      <c r="J7" s="961"/>
      <c r="K7" s="961"/>
      <c r="L7" s="961"/>
      <c r="M7" s="961"/>
      <c r="N7" s="961"/>
      <c r="O7" s="961"/>
      <c r="P7" s="961"/>
      <c r="Q7" s="961"/>
    </row>
    <row r="8" spans="1:17" ht="15.75">
      <c r="A8" s="3068" t="s">
        <v>666</v>
      </c>
      <c r="B8" s="3069"/>
      <c r="C8" s="3069"/>
      <c r="D8" s="3069"/>
      <c r="E8" s="3069"/>
      <c r="F8" s="3069"/>
      <c r="G8" s="3069"/>
      <c r="I8" s="961"/>
      <c r="J8" s="961"/>
      <c r="K8" s="961"/>
      <c r="L8" s="961"/>
      <c r="M8" s="961"/>
      <c r="N8" s="961"/>
      <c r="O8" s="961"/>
      <c r="P8" s="961"/>
      <c r="Q8" s="961"/>
    </row>
    <row r="9" spans="1:17" ht="15.75">
      <c r="A9" s="1941"/>
      <c r="B9" s="1942"/>
      <c r="C9" s="1942"/>
      <c r="D9" s="1942"/>
      <c r="E9" s="1942"/>
      <c r="F9" s="1942"/>
      <c r="G9" s="1942"/>
      <c r="I9" s="961"/>
      <c r="J9" s="961"/>
      <c r="K9" s="961"/>
      <c r="L9" s="961"/>
      <c r="M9" s="961"/>
      <c r="N9" s="961"/>
      <c r="O9" s="961"/>
      <c r="P9" s="961"/>
      <c r="Q9" s="961"/>
    </row>
    <row r="10" spans="1:17">
      <c r="B10" s="476"/>
      <c r="C10" s="870"/>
      <c r="D10" s="870"/>
      <c r="E10" s="870"/>
      <c r="F10" s="870"/>
      <c r="G10" s="870"/>
      <c r="H10" s="870"/>
      <c r="I10" s="870"/>
      <c r="J10" s="961"/>
      <c r="K10" s="961"/>
      <c r="L10" s="961"/>
      <c r="M10" s="961"/>
      <c r="N10" s="961"/>
      <c r="O10" s="961"/>
      <c r="P10" s="961"/>
      <c r="Q10" s="961"/>
    </row>
    <row r="11" spans="1:17" ht="15.75" customHeight="1">
      <c r="A11" s="2792" t="s">
        <v>111</v>
      </c>
      <c r="B11" s="2794" t="s">
        <v>10</v>
      </c>
      <c r="C11" s="2795"/>
      <c r="D11" s="2795"/>
      <c r="E11" s="2794" t="s">
        <v>11</v>
      </c>
      <c r="F11" s="2795"/>
      <c r="G11" s="2799"/>
      <c r="H11" s="870"/>
      <c r="I11" s="870"/>
      <c r="J11" s="961"/>
      <c r="K11" s="961"/>
      <c r="L11" s="961"/>
      <c r="M11" s="961"/>
      <c r="N11" s="961"/>
      <c r="O11" s="961"/>
      <c r="P11" s="961"/>
      <c r="Q11" s="961"/>
    </row>
    <row r="12" spans="1:17" s="478" customFormat="1" ht="60.75" customHeight="1">
      <c r="A12" s="3082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8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6"/>
      <c r="J13" s="846"/>
      <c r="K13" s="846"/>
    </row>
    <row r="14" spans="1:17" ht="15.75" customHeight="1">
      <c r="A14" s="782">
        <v>0</v>
      </c>
      <c r="B14" s="783">
        <f>SUM('76:81-1'!E14,'76:81-1'!I14)</f>
        <v>1409.1000000000001</v>
      </c>
      <c r="C14" s="782"/>
      <c r="D14" s="783">
        <f>B14</f>
        <v>1409.1000000000001</v>
      </c>
      <c r="E14" s="783">
        <f>SUM('76:81-1'!M14,'76:81-1'!Q14)</f>
        <v>214.68</v>
      </c>
      <c r="F14" s="782"/>
      <c r="G14" s="783">
        <f>-E14</f>
        <v>-214.68</v>
      </c>
      <c r="I14" s="1062"/>
      <c r="J14" s="847"/>
      <c r="K14" s="1063"/>
      <c r="L14" s="961"/>
      <c r="M14" s="961"/>
      <c r="N14" s="961"/>
      <c r="O14" s="961"/>
      <c r="P14" s="961"/>
      <c r="Q14" s="961"/>
    </row>
    <row r="15" spans="1:17" ht="15.75" customHeight="1">
      <c r="A15" s="782">
        <v>1</v>
      </c>
      <c r="B15" s="783">
        <f>SUM('76:81-1'!E15,'76:81-1'!I15)</f>
        <v>1305.24</v>
      </c>
      <c r="C15" s="782"/>
      <c r="D15" s="783">
        <f>B15</f>
        <v>1305.24</v>
      </c>
      <c r="E15" s="783">
        <f>SUM('76:81-1'!M15,'76:81-1'!Q15)</f>
        <v>201.32</v>
      </c>
      <c r="F15" s="782"/>
      <c r="G15" s="783">
        <f>E15</f>
        <v>201.32</v>
      </c>
      <c r="I15" s="1062"/>
      <c r="J15" s="847"/>
      <c r="K15" s="1063"/>
      <c r="L15" s="961"/>
      <c r="M15" s="961"/>
      <c r="N15" s="961"/>
      <c r="O15" s="961"/>
      <c r="P15" s="961"/>
      <c r="Q15" s="961"/>
    </row>
    <row r="16" spans="1:17" ht="15.95" customHeight="1">
      <c r="A16" s="782">
        <v>2</v>
      </c>
      <c r="B16" s="783">
        <f>SUM('76:81-1'!E16,'76:81-1'!I16)</f>
        <v>1162.58</v>
      </c>
      <c r="C16" s="782"/>
      <c r="D16" s="783">
        <f t="shared" ref="D16:D37" si="0">B16</f>
        <v>1162.58</v>
      </c>
      <c r="E16" s="783">
        <f>SUM('76:81-1'!M16,'76:81-1'!Q16)</f>
        <v>192.68</v>
      </c>
      <c r="F16" s="782"/>
      <c r="G16" s="783">
        <f t="shared" ref="G16:G37" si="1">E16</f>
        <v>192.68</v>
      </c>
      <c r="I16" s="1062"/>
      <c r="J16" s="847"/>
      <c r="K16" s="1063"/>
      <c r="L16" s="961"/>
      <c r="M16" s="961"/>
      <c r="N16" s="961"/>
      <c r="O16" s="961"/>
      <c r="P16" s="961"/>
      <c r="Q16" s="961"/>
    </row>
    <row r="17" spans="1:17" ht="15.95" customHeight="1">
      <c r="A17" s="782">
        <v>3</v>
      </c>
      <c r="B17" s="783">
        <f>SUM('76:81-1'!E17,'76:81-1'!I17)</f>
        <v>1118.4000000000001</v>
      </c>
      <c r="C17" s="782"/>
      <c r="D17" s="783">
        <f t="shared" si="0"/>
        <v>1118.4000000000001</v>
      </c>
      <c r="E17" s="783">
        <f>SUM('76:81-1'!M17,'76:81-1'!Q17)</f>
        <v>181.11999999999998</v>
      </c>
      <c r="F17" s="782"/>
      <c r="G17" s="783">
        <f t="shared" si="1"/>
        <v>181.11999999999998</v>
      </c>
      <c r="I17" s="1064"/>
      <c r="J17" s="847"/>
      <c r="K17" s="1063"/>
      <c r="L17" s="961"/>
      <c r="M17" s="961"/>
      <c r="N17" s="961"/>
      <c r="O17" s="961"/>
      <c r="P17" s="961"/>
      <c r="Q17" s="961"/>
    </row>
    <row r="18" spans="1:17" ht="15.95" customHeight="1">
      <c r="A18" s="782">
        <v>4</v>
      </c>
      <c r="B18" s="783">
        <f>SUM('76:81-1'!E18,'76:81-1'!I18)</f>
        <v>1124.68</v>
      </c>
      <c r="C18" s="782"/>
      <c r="D18" s="783">
        <f t="shared" si="0"/>
        <v>1124.68</v>
      </c>
      <c r="E18" s="783">
        <f>SUM('76:81-1'!M18,'76:81-1'!Q18)</f>
        <v>188.86</v>
      </c>
      <c r="F18" s="782"/>
      <c r="G18" s="783">
        <f t="shared" si="1"/>
        <v>188.86</v>
      </c>
      <c r="I18" s="1064"/>
      <c r="J18" s="847"/>
      <c r="K18" s="1063"/>
      <c r="L18" s="961"/>
      <c r="M18" s="961"/>
      <c r="N18" s="961"/>
      <c r="O18" s="961"/>
      <c r="P18" s="961"/>
      <c r="Q18" s="961"/>
    </row>
    <row r="19" spans="1:17" ht="15.95" customHeight="1">
      <c r="A19" s="782">
        <v>5</v>
      </c>
      <c r="B19" s="783">
        <f>SUM('76:81-1'!E19,'76:81-1'!I19)</f>
        <v>1247.02</v>
      </c>
      <c r="C19" s="782"/>
      <c r="D19" s="783">
        <f t="shared" si="0"/>
        <v>1247.02</v>
      </c>
      <c r="E19" s="783">
        <f>SUM('76:81-1'!M19,'76:81-1'!Q19)</f>
        <v>205.62</v>
      </c>
      <c r="F19" s="782"/>
      <c r="G19" s="783">
        <f t="shared" si="1"/>
        <v>205.62</v>
      </c>
      <c r="I19" s="1064"/>
      <c r="J19" s="847"/>
      <c r="K19" s="1063"/>
      <c r="L19" s="961"/>
      <c r="M19" s="961"/>
      <c r="N19" s="961"/>
      <c r="O19" s="961"/>
      <c r="P19" s="961"/>
      <c r="Q19" s="961"/>
    </row>
    <row r="20" spans="1:17" ht="15.95" customHeight="1">
      <c r="A20" s="782">
        <v>6</v>
      </c>
      <c r="B20" s="783">
        <f>SUM('76:81-1'!E20,'76:81-1'!I20)</f>
        <v>1666.96</v>
      </c>
      <c r="C20" s="782"/>
      <c r="D20" s="783">
        <f t="shared" si="0"/>
        <v>1666.96</v>
      </c>
      <c r="E20" s="783">
        <f>SUM('76:81-1'!M20,'76:81-1'!Q20)</f>
        <v>222.83999999999997</v>
      </c>
      <c r="F20" s="782"/>
      <c r="G20" s="783">
        <f t="shared" si="1"/>
        <v>222.83999999999997</v>
      </c>
      <c r="I20" s="1064"/>
      <c r="J20" s="847"/>
      <c r="K20" s="1063"/>
      <c r="L20" s="961"/>
      <c r="M20" s="961"/>
      <c r="N20" s="961"/>
      <c r="O20" s="961"/>
      <c r="P20" s="961"/>
      <c r="Q20" s="961"/>
    </row>
    <row r="21" spans="1:17" ht="15.95" customHeight="1">
      <c r="A21" s="782">
        <v>7</v>
      </c>
      <c r="B21" s="783">
        <f>SUM('76:81-1'!E21,'76:81-1'!I21)</f>
        <v>2094.2999999999997</v>
      </c>
      <c r="C21" s="782"/>
      <c r="D21" s="783">
        <f t="shared" si="0"/>
        <v>2094.2999999999997</v>
      </c>
      <c r="E21" s="783">
        <f>SUM('76:81-1'!M21,'76:81-1'!Q21)</f>
        <v>281.14</v>
      </c>
      <c r="F21" s="782"/>
      <c r="G21" s="783">
        <f t="shared" si="1"/>
        <v>281.14</v>
      </c>
      <c r="I21" s="1064"/>
      <c r="J21" s="847"/>
      <c r="K21" s="1063"/>
      <c r="L21" s="961"/>
      <c r="M21" s="961"/>
      <c r="N21" s="961"/>
      <c r="O21" s="961"/>
      <c r="P21" s="961"/>
      <c r="Q21" s="961"/>
    </row>
    <row r="22" spans="1:17" ht="15.95" customHeight="1">
      <c r="A22" s="782">
        <v>8</v>
      </c>
      <c r="B22" s="783">
        <f>SUM('76:81-1'!E22,'76:81-1'!I22)</f>
        <v>2791.1</v>
      </c>
      <c r="C22" s="782"/>
      <c r="D22" s="783">
        <f t="shared" si="0"/>
        <v>2791.1</v>
      </c>
      <c r="E22" s="783">
        <f>SUM('76:81-1'!M22,'76:81-1'!Q22)</f>
        <v>374.46</v>
      </c>
      <c r="F22" s="782"/>
      <c r="G22" s="783">
        <f t="shared" si="1"/>
        <v>374.46</v>
      </c>
      <c r="I22" s="920"/>
      <c r="J22" s="847"/>
      <c r="K22" s="811"/>
    </row>
    <row r="23" spans="1:17" ht="15.95" customHeight="1">
      <c r="A23" s="782">
        <v>9</v>
      </c>
      <c r="B23" s="783">
        <f>SUM('76:81-1'!E23,'76:81-1'!I23)</f>
        <v>2916.2</v>
      </c>
      <c r="C23" s="782"/>
      <c r="D23" s="783">
        <f t="shared" si="0"/>
        <v>2916.2</v>
      </c>
      <c r="E23" s="783">
        <f>SUM('76:81-1'!M23,'76:81-1'!Q23)</f>
        <v>448.52</v>
      </c>
      <c r="F23" s="782"/>
      <c r="G23" s="783">
        <f t="shared" si="1"/>
        <v>448.52</v>
      </c>
      <c r="I23" s="920"/>
      <c r="J23" s="847"/>
      <c r="K23" s="811"/>
    </row>
    <row r="24" spans="1:17" ht="15.95" customHeight="1">
      <c r="A24" s="782">
        <v>10</v>
      </c>
      <c r="B24" s="783">
        <f>SUM('76:81-1'!E24,'76:81-1'!I24)</f>
        <v>2727.14</v>
      </c>
      <c r="C24" s="782"/>
      <c r="D24" s="783">
        <f t="shared" si="0"/>
        <v>2727.14</v>
      </c>
      <c r="E24" s="783">
        <f>SUM('76:81-1'!M24,'76:81-1'!Q24)</f>
        <v>457.32</v>
      </c>
      <c r="F24" s="782"/>
      <c r="G24" s="783">
        <f t="shared" si="1"/>
        <v>457.32</v>
      </c>
      <c r="I24" s="920"/>
      <c r="J24" s="847"/>
      <c r="K24" s="811"/>
    </row>
    <row r="25" spans="1:17" ht="15.95" customHeight="1">
      <c r="A25" s="782">
        <v>11</v>
      </c>
      <c r="B25" s="783">
        <f>SUM('76:81-1'!E25,'76:81-1'!I25)</f>
        <v>2844.92</v>
      </c>
      <c r="C25" s="782"/>
      <c r="D25" s="783">
        <f t="shared" si="0"/>
        <v>2844.92</v>
      </c>
      <c r="E25" s="783">
        <f>SUM('76:81-1'!M25,'76:81-1'!Q25)</f>
        <v>475.34</v>
      </c>
      <c r="F25" s="782"/>
      <c r="G25" s="783">
        <f t="shared" si="1"/>
        <v>475.34</v>
      </c>
      <c r="I25" s="920"/>
      <c r="J25" s="847"/>
      <c r="K25" s="811"/>
    </row>
    <row r="26" spans="1:17" ht="14.25" customHeight="1">
      <c r="A26" s="782">
        <v>12</v>
      </c>
      <c r="B26" s="783">
        <f>SUM('76:81-1'!E26,'76:81-1'!I26)</f>
        <v>2238.3399999999997</v>
      </c>
      <c r="C26" s="782"/>
      <c r="D26" s="783">
        <f t="shared" si="0"/>
        <v>2238.3399999999997</v>
      </c>
      <c r="E26" s="783">
        <f>SUM('76:81-1'!M26,'76:81-1'!Q26)</f>
        <v>324.28000000000003</v>
      </c>
      <c r="F26" s="782"/>
      <c r="G26" s="783">
        <f t="shared" si="1"/>
        <v>324.28000000000003</v>
      </c>
      <c r="I26" s="920"/>
      <c r="J26" s="847"/>
      <c r="K26" s="811"/>
    </row>
    <row r="27" spans="1:17" ht="14.25" customHeight="1">
      <c r="A27" s="782">
        <v>13</v>
      </c>
      <c r="B27" s="783">
        <f>SUM('76:81-1'!E27,'76:81-1'!I27)</f>
        <v>2763.86</v>
      </c>
      <c r="C27" s="782"/>
      <c r="D27" s="783">
        <f t="shared" si="0"/>
        <v>2763.86</v>
      </c>
      <c r="E27" s="783">
        <f>SUM('76:81-1'!M27,'76:81-1'!Q27)</f>
        <v>382.54</v>
      </c>
      <c r="F27" s="782"/>
      <c r="G27" s="783">
        <f t="shared" si="1"/>
        <v>382.54</v>
      </c>
      <c r="I27" s="920"/>
      <c r="J27" s="847"/>
      <c r="K27" s="811"/>
    </row>
    <row r="28" spans="1:17" ht="15.95" customHeight="1">
      <c r="A28" s="782">
        <v>14</v>
      </c>
      <c r="B28" s="783">
        <f>SUM('76:81-1'!E28,'76:81-1'!I28)</f>
        <v>2741.9599999999996</v>
      </c>
      <c r="C28" s="782"/>
      <c r="D28" s="783">
        <f t="shared" si="0"/>
        <v>2741.9599999999996</v>
      </c>
      <c r="E28" s="783">
        <f>SUM('76:81-1'!M28,'76:81-1'!Q28)</f>
        <v>400.82000000000005</v>
      </c>
      <c r="F28" s="782"/>
      <c r="G28" s="783">
        <f t="shared" si="1"/>
        <v>400.82000000000005</v>
      </c>
      <c r="I28" s="920"/>
      <c r="J28" s="847"/>
      <c r="K28" s="811"/>
    </row>
    <row r="29" spans="1:17" ht="15.95" customHeight="1">
      <c r="A29" s="782">
        <v>15</v>
      </c>
      <c r="B29" s="783">
        <f>SUM('76:81-1'!E29,'76:81-1'!I29)</f>
        <v>2531.0599999999995</v>
      </c>
      <c r="C29" s="782"/>
      <c r="D29" s="783">
        <f t="shared" si="0"/>
        <v>2531.0599999999995</v>
      </c>
      <c r="E29" s="783">
        <f>SUM('76:81-1'!M29,'76:81-1'!Q29)</f>
        <v>387.64</v>
      </c>
      <c r="F29" s="782"/>
      <c r="G29" s="783">
        <f t="shared" si="1"/>
        <v>387.64</v>
      </c>
      <c r="I29" s="920"/>
      <c r="J29" s="847"/>
      <c r="K29" s="811"/>
    </row>
    <row r="30" spans="1:17" ht="15.95" customHeight="1">
      <c r="A30" s="782">
        <v>16</v>
      </c>
      <c r="B30" s="783">
        <f>SUM('76:81-1'!E30,'76:81-1'!I30)</f>
        <v>2672.32</v>
      </c>
      <c r="C30" s="782"/>
      <c r="D30" s="783">
        <f t="shared" si="0"/>
        <v>2672.32</v>
      </c>
      <c r="E30" s="783">
        <f>SUM('76:81-1'!M30,'76:81-1'!Q30)</f>
        <v>351.36</v>
      </c>
      <c r="F30" s="782"/>
      <c r="G30" s="783">
        <f t="shared" si="1"/>
        <v>351.36</v>
      </c>
      <c r="I30" s="920"/>
      <c r="J30" s="847"/>
      <c r="K30" s="811"/>
    </row>
    <row r="31" spans="1:17" ht="15.95" customHeight="1">
      <c r="A31" s="782">
        <v>17</v>
      </c>
      <c r="B31" s="783">
        <f>SUM('76:81-1'!E31,'76:81-1'!I31)</f>
        <v>2261.5</v>
      </c>
      <c r="C31" s="782"/>
      <c r="D31" s="783">
        <f t="shared" si="0"/>
        <v>2261.5</v>
      </c>
      <c r="E31" s="783">
        <f>SUM('76:81-1'!M31,'76:81-1'!Q31)</f>
        <v>183.07999999999998</v>
      </c>
      <c r="F31" s="782"/>
      <c r="G31" s="783">
        <f t="shared" si="1"/>
        <v>183.07999999999998</v>
      </c>
      <c r="I31" s="920"/>
      <c r="J31" s="847"/>
      <c r="K31" s="811"/>
    </row>
    <row r="32" spans="1:17" ht="15.95" customHeight="1">
      <c r="A32" s="782">
        <v>18</v>
      </c>
      <c r="B32" s="783">
        <f>SUM('76:81-1'!E32,'76:81-1'!I32)</f>
        <v>2187.2199999999998</v>
      </c>
      <c r="C32" s="782"/>
      <c r="D32" s="783">
        <f t="shared" si="0"/>
        <v>2187.2199999999998</v>
      </c>
      <c r="E32" s="783">
        <f>SUM('76:81-1'!M32,'76:81-1'!Q32)</f>
        <v>174.32</v>
      </c>
      <c r="F32" s="782"/>
      <c r="G32" s="783">
        <f t="shared" si="1"/>
        <v>174.32</v>
      </c>
      <c r="I32" s="920"/>
      <c r="J32" s="847"/>
      <c r="K32" s="811"/>
    </row>
    <row r="33" spans="1:11" ht="15.95" customHeight="1">
      <c r="A33" s="801">
        <v>19</v>
      </c>
      <c r="B33" s="783">
        <f>SUM('76:81-1'!E33,'76:81-1'!I33)</f>
        <v>2121.66</v>
      </c>
      <c r="C33" s="798"/>
      <c r="D33" s="783">
        <f t="shared" si="0"/>
        <v>2121.66</v>
      </c>
      <c r="E33" s="783">
        <f>SUM('76:81-1'!M33,'76:81-1'!Q33)</f>
        <v>180.44</v>
      </c>
      <c r="F33" s="1945"/>
      <c r="G33" s="783">
        <f t="shared" si="1"/>
        <v>180.44</v>
      </c>
      <c r="I33" s="920"/>
      <c r="J33" s="847"/>
      <c r="K33" s="811"/>
    </row>
    <row r="34" spans="1:11" ht="15.95" customHeight="1">
      <c r="A34" s="801">
        <v>20</v>
      </c>
      <c r="B34" s="783">
        <f>SUM('76:81-1'!E34,'76:81-1'!I34)</f>
        <v>2028.8000000000002</v>
      </c>
      <c r="C34" s="801"/>
      <c r="D34" s="783">
        <f t="shared" si="0"/>
        <v>2028.8000000000002</v>
      </c>
      <c r="E34" s="783">
        <f>SUM('76:81-1'!M34,'76:81-1'!Q34)</f>
        <v>178.66</v>
      </c>
      <c r="F34" s="801"/>
      <c r="G34" s="783">
        <f t="shared" si="1"/>
        <v>178.66</v>
      </c>
      <c r="I34" s="920"/>
      <c r="J34" s="847"/>
      <c r="K34" s="811"/>
    </row>
    <row r="35" spans="1:11" ht="15.95" customHeight="1">
      <c r="A35" s="782">
        <v>21</v>
      </c>
      <c r="B35" s="783">
        <f>SUM('76:81-1'!E35,'76:81-1'!I35)</f>
        <v>1960.48</v>
      </c>
      <c r="C35" s="782"/>
      <c r="D35" s="783">
        <f t="shared" si="0"/>
        <v>1960.48</v>
      </c>
      <c r="E35" s="783">
        <f>SUM('76:81-1'!M35,'76:81-1'!Q35)</f>
        <v>172.42000000000002</v>
      </c>
      <c r="F35" s="782"/>
      <c r="G35" s="783">
        <f t="shared" si="1"/>
        <v>172.42000000000002</v>
      </c>
      <c r="I35" s="920"/>
      <c r="J35" s="847"/>
      <c r="K35" s="811"/>
    </row>
    <row r="36" spans="1:11" ht="15.95" customHeight="1">
      <c r="A36" s="782">
        <v>22</v>
      </c>
      <c r="B36" s="783">
        <f>SUM('76:81-1'!E36,'76:81-1'!I36)</f>
        <v>1836.5600000000002</v>
      </c>
      <c r="C36" s="782"/>
      <c r="D36" s="783">
        <f t="shared" si="0"/>
        <v>1836.5600000000002</v>
      </c>
      <c r="E36" s="783">
        <f>SUM('76:81-1'!M36,'76:81-1'!Q36)</f>
        <v>171.84</v>
      </c>
      <c r="F36" s="782"/>
      <c r="G36" s="783">
        <f t="shared" si="1"/>
        <v>171.84</v>
      </c>
      <c r="I36" s="920"/>
      <c r="J36" s="847"/>
      <c r="K36" s="811"/>
    </row>
    <row r="37" spans="1:11" ht="15.95" customHeight="1">
      <c r="A37" s="782">
        <v>23</v>
      </c>
      <c r="B37" s="783">
        <f>SUM('76:81-1'!E37,'76:81-1'!I37)</f>
        <v>1615.7</v>
      </c>
      <c r="C37" s="782"/>
      <c r="D37" s="783">
        <f t="shared" si="0"/>
        <v>1615.7</v>
      </c>
      <c r="E37" s="783">
        <f>SUM('76:81-1'!M37,'76:81-1'!Q37)</f>
        <v>165.66</v>
      </c>
      <c r="F37" s="782"/>
      <c r="G37" s="783">
        <f t="shared" si="1"/>
        <v>165.66</v>
      </c>
      <c r="I37" s="920"/>
      <c r="J37" s="847"/>
      <c r="K37" s="811"/>
    </row>
    <row r="38" spans="1:11">
      <c r="A38" s="786" t="s">
        <v>19</v>
      </c>
      <c r="B38" s="786"/>
      <c r="C38" s="786"/>
      <c r="D38" s="785">
        <f>SUM(D14:D37)</f>
        <v>49367.1</v>
      </c>
      <c r="E38" s="786"/>
      <c r="F38" s="786"/>
      <c r="G38" s="785">
        <f>SUM(G14:G37)</f>
        <v>6087.5999999999995</v>
      </c>
    </row>
    <row r="39" spans="1:11" ht="15.75" customHeight="1">
      <c r="C39" s="475"/>
      <c r="D39" s="475"/>
      <c r="F39" s="481"/>
    </row>
    <row r="40" spans="1:11" ht="15.75">
      <c r="C40" s="1246"/>
    </row>
    <row r="41" spans="1:11">
      <c r="A41" s="472" t="s">
        <v>563</v>
      </c>
    </row>
    <row r="47" spans="1:11" ht="13.5">
      <c r="A47" s="2791"/>
      <c r="B47" s="2791"/>
    </row>
    <row r="48" spans="1:11" ht="13.5">
      <c r="A48" s="2791"/>
      <c r="B48" s="2791"/>
    </row>
    <row r="50" spans="4:4" hidden="1">
      <c r="D50" s="1131">
        <f>MAX(D14:D38)</f>
        <v>49367.1</v>
      </c>
    </row>
  </sheetData>
  <mergeCells count="9">
    <mergeCell ref="A4:G4"/>
    <mergeCell ref="A6:G6"/>
    <mergeCell ref="A48:B48"/>
    <mergeCell ref="D7:G7"/>
    <mergeCell ref="A47:B47"/>
    <mergeCell ref="A8:G8"/>
    <mergeCell ref="A11:A12"/>
    <mergeCell ref="B11:D11"/>
    <mergeCell ref="E11:G11"/>
  </mergeCells>
  <phoneticPr fontId="8" type="noConversion"/>
  <conditionalFormatting sqref="D14:D37">
    <cfRule type="cellIs" dxfId="3" priority="1" stopIfTrue="1" operator="equal">
      <formula>$D$50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0"/>
  <sheetViews>
    <sheetView topLeftCell="A6" zoomScale="85" zoomScaleNormal="85" workbookViewId="0">
      <selection activeCell="V24" sqref="V24"/>
    </sheetView>
  </sheetViews>
  <sheetFormatPr defaultColWidth="9.140625"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799" t="s">
        <v>171</v>
      </c>
    </row>
    <row r="2" spans="1:17" ht="15.75">
      <c r="A2" s="1518"/>
      <c r="B2" s="1249"/>
      <c r="C2" s="1249"/>
      <c r="D2" s="475" t="s">
        <v>110</v>
      </c>
      <c r="E2" s="1249"/>
      <c r="F2" s="1249"/>
      <c r="G2" s="1249"/>
    </row>
    <row r="3" spans="1:17" ht="15.75">
      <c r="A3" s="1518"/>
      <c r="B3" s="1249"/>
      <c r="C3" s="1249"/>
      <c r="D3" s="1249"/>
      <c r="E3" s="1249"/>
      <c r="F3" s="1249"/>
      <c r="G3" s="1249"/>
    </row>
    <row r="4" spans="1:17" ht="15.75">
      <c r="A4" s="2797" t="s">
        <v>678</v>
      </c>
      <c r="B4" s="2800"/>
      <c r="C4" s="2800"/>
      <c r="D4" s="2800"/>
      <c r="E4" s="2800"/>
      <c r="F4" s="2800"/>
      <c r="G4" s="2800"/>
      <c r="I4" s="961"/>
      <c r="J4" s="961"/>
      <c r="K4" s="961"/>
      <c r="L4" s="961"/>
      <c r="M4" s="961"/>
      <c r="N4" s="961"/>
      <c r="O4" s="961"/>
      <c r="P4" s="961"/>
      <c r="Q4" s="961"/>
    </row>
    <row r="5" spans="1:17" ht="15.75">
      <c r="A5" s="1518"/>
      <c r="B5" s="1249"/>
      <c r="C5" s="1249"/>
      <c r="D5" s="1249"/>
      <c r="E5" s="1249"/>
      <c r="F5" s="1249"/>
      <c r="G5" s="1249"/>
      <c r="I5" s="961"/>
      <c r="J5" s="961"/>
      <c r="K5" s="961"/>
      <c r="L5" s="961"/>
      <c r="M5" s="961"/>
      <c r="N5" s="961"/>
      <c r="O5" s="961"/>
      <c r="P5" s="961"/>
      <c r="Q5" s="961"/>
    </row>
    <row r="6" spans="1:17" ht="15.75">
      <c r="A6" s="2801" t="s">
        <v>406</v>
      </c>
      <c r="B6" s="2801"/>
      <c r="C6" s="2801"/>
      <c r="D6" s="2802"/>
      <c r="E6" s="2802"/>
      <c r="F6" s="2802"/>
      <c r="G6" s="2802"/>
      <c r="H6" s="473"/>
      <c r="I6" s="961"/>
      <c r="J6" s="961"/>
      <c r="K6" s="961"/>
      <c r="L6" s="961"/>
      <c r="M6" s="961"/>
      <c r="N6" s="961"/>
      <c r="O6" s="961"/>
      <c r="P6" s="961"/>
      <c r="Q6" s="961"/>
    </row>
    <row r="7" spans="1:17" ht="9" customHeight="1">
      <c r="A7" s="1518"/>
      <c r="B7" s="1249"/>
      <c r="C7" s="1249"/>
      <c r="D7" s="3067"/>
      <c r="E7" s="3067"/>
      <c r="F7" s="3067"/>
      <c r="G7" s="3067"/>
      <c r="I7" s="961"/>
      <c r="J7" s="961"/>
      <c r="K7" s="961"/>
      <c r="L7" s="961"/>
      <c r="M7" s="961"/>
      <c r="N7" s="961"/>
      <c r="O7" s="961"/>
      <c r="P7" s="961"/>
      <c r="Q7" s="961"/>
    </row>
    <row r="8" spans="1:17" ht="15.75">
      <c r="A8" s="3068" t="s">
        <v>667</v>
      </c>
      <c r="B8" s="3069"/>
      <c r="C8" s="3069"/>
      <c r="D8" s="3069"/>
      <c r="E8" s="3069"/>
      <c r="F8" s="3069"/>
      <c r="G8" s="3069"/>
      <c r="I8" s="961"/>
      <c r="J8" s="961"/>
      <c r="K8" s="961"/>
      <c r="L8" s="961"/>
      <c r="M8" s="961"/>
      <c r="N8" s="961"/>
      <c r="O8" s="961"/>
      <c r="P8" s="961"/>
      <c r="Q8" s="961"/>
    </row>
    <row r="9" spans="1:17" ht="15.75">
      <c r="A9" s="1941"/>
      <c r="B9" s="1942"/>
      <c r="C9" s="1942"/>
      <c r="D9" s="1942"/>
      <c r="E9" s="1942"/>
      <c r="F9" s="1942"/>
      <c r="G9" s="1942"/>
      <c r="I9" s="961"/>
      <c r="J9" s="961"/>
      <c r="K9" s="961"/>
      <c r="L9" s="961"/>
      <c r="M9" s="961"/>
      <c r="N9" s="961"/>
      <c r="O9" s="961"/>
      <c r="P9" s="961"/>
      <c r="Q9" s="961"/>
    </row>
    <row r="10" spans="1:17">
      <c r="B10" s="476"/>
      <c r="C10" s="1517"/>
      <c r="D10" s="1517"/>
      <c r="E10" s="1517"/>
      <c r="F10" s="1517"/>
      <c r="G10" s="1517"/>
      <c r="H10" s="1517"/>
      <c r="I10" s="1517"/>
      <c r="J10" s="961"/>
      <c r="K10" s="961"/>
      <c r="L10" s="961"/>
      <c r="M10" s="961"/>
      <c r="N10" s="961"/>
      <c r="O10" s="961"/>
      <c r="P10" s="961"/>
      <c r="Q10" s="961"/>
    </row>
    <row r="11" spans="1:17" ht="15.75" customHeight="1">
      <c r="A11" s="2792" t="s">
        <v>111</v>
      </c>
      <c r="B11" s="2794" t="s">
        <v>10</v>
      </c>
      <c r="C11" s="2795"/>
      <c r="D11" s="2795"/>
      <c r="E11" s="2794" t="s">
        <v>11</v>
      </c>
      <c r="F11" s="2795"/>
      <c r="G11" s="2799"/>
      <c r="H11" s="1517"/>
      <c r="I11" s="1517"/>
      <c r="J11" s="961"/>
      <c r="K11" s="961"/>
      <c r="L11" s="961"/>
      <c r="M11" s="961"/>
      <c r="N11" s="961"/>
      <c r="O11" s="961"/>
      <c r="P11" s="961"/>
      <c r="Q11" s="961"/>
    </row>
    <row r="12" spans="1:17" s="478" customFormat="1" ht="60.75" customHeight="1">
      <c r="A12" s="3082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8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6"/>
      <c r="J13" s="846"/>
      <c r="K13" s="846"/>
    </row>
    <row r="14" spans="1:17" ht="15.75" customHeight="1">
      <c r="A14" s="782">
        <v>0</v>
      </c>
      <c r="B14" s="783">
        <f>SUM('92:95'!E14,'92:95'!I14)</f>
        <v>1092.8999999999999</v>
      </c>
      <c r="C14" s="782"/>
      <c r="D14" s="783">
        <f>B14</f>
        <v>1092.8999999999999</v>
      </c>
      <c r="E14" s="783">
        <f>SUM('92:95'!M14,'92:95'!Q14)</f>
        <v>601</v>
      </c>
      <c r="F14" s="782"/>
      <c r="G14" s="785">
        <f>-E14</f>
        <v>-601</v>
      </c>
      <c r="I14" s="1062"/>
      <c r="J14" s="847"/>
      <c r="K14" s="1063"/>
      <c r="L14" s="961"/>
      <c r="M14" s="961"/>
      <c r="N14" s="961"/>
      <c r="O14" s="961"/>
      <c r="P14" s="961"/>
      <c r="Q14" s="961"/>
    </row>
    <row r="15" spans="1:17" ht="15.75" customHeight="1">
      <c r="A15" s="782">
        <v>1</v>
      </c>
      <c r="B15" s="783">
        <f>SUM('92:95'!E15,'92:95'!I15)</f>
        <v>981.8</v>
      </c>
      <c r="C15" s="782"/>
      <c r="D15" s="783">
        <f>B15</f>
        <v>981.8</v>
      </c>
      <c r="E15" s="783">
        <f>SUM('92:95'!M15,'92:95'!Q15)</f>
        <v>578.90000000000009</v>
      </c>
      <c r="F15" s="782"/>
      <c r="G15" s="785">
        <f>E15</f>
        <v>578.90000000000009</v>
      </c>
      <c r="I15" s="1062"/>
      <c r="J15" s="847"/>
      <c r="K15" s="1063"/>
      <c r="L15" s="961"/>
      <c r="M15" s="961"/>
      <c r="N15" s="961"/>
      <c r="O15" s="961"/>
      <c r="P15" s="961"/>
      <c r="Q15" s="961"/>
    </row>
    <row r="16" spans="1:17" ht="15.95" customHeight="1">
      <c r="A16" s="782">
        <v>2</v>
      </c>
      <c r="B16" s="783">
        <f>SUM('92:95'!E16,'92:95'!I16)</f>
        <v>950.4</v>
      </c>
      <c r="C16" s="782"/>
      <c r="D16" s="783">
        <f t="shared" ref="D16:D37" si="0">B16</f>
        <v>950.4</v>
      </c>
      <c r="E16" s="783">
        <f>SUM('92:95'!M16,'92:95'!Q16)</f>
        <v>561.5</v>
      </c>
      <c r="F16" s="782"/>
      <c r="G16" s="785">
        <f t="shared" ref="G16:G37" si="1">E16</f>
        <v>561.5</v>
      </c>
      <c r="I16" s="1062"/>
      <c r="J16" s="847"/>
      <c r="K16" s="1063"/>
      <c r="L16" s="961"/>
      <c r="M16" s="961"/>
      <c r="N16" s="961"/>
      <c r="O16" s="961"/>
      <c r="P16" s="961"/>
      <c r="Q16" s="961"/>
    </row>
    <row r="17" spans="1:17" ht="15.95" customHeight="1">
      <c r="A17" s="782">
        <v>3</v>
      </c>
      <c r="B17" s="783">
        <f>SUM('92:95'!E17,'92:95'!I17)</f>
        <v>934.00000000000011</v>
      </c>
      <c r="C17" s="782"/>
      <c r="D17" s="783">
        <f t="shared" si="0"/>
        <v>934.00000000000011</v>
      </c>
      <c r="E17" s="783">
        <f>SUM('92:95'!M17,'92:95'!Q17)</f>
        <v>526.90000000000009</v>
      </c>
      <c r="F17" s="782"/>
      <c r="G17" s="785">
        <f t="shared" si="1"/>
        <v>526.90000000000009</v>
      </c>
      <c r="I17" s="1064"/>
      <c r="J17" s="847"/>
      <c r="K17" s="1063"/>
      <c r="L17" s="961"/>
      <c r="M17" s="961"/>
      <c r="N17" s="961"/>
      <c r="O17" s="961"/>
      <c r="P17" s="961"/>
      <c r="Q17" s="961"/>
    </row>
    <row r="18" spans="1:17" ht="15.95" customHeight="1">
      <c r="A18" s="782">
        <v>4</v>
      </c>
      <c r="B18" s="783">
        <f>SUM('92:95'!E18,'92:95'!I18)</f>
        <v>920.80000000000007</v>
      </c>
      <c r="C18" s="782"/>
      <c r="D18" s="783">
        <f t="shared" si="0"/>
        <v>920.80000000000007</v>
      </c>
      <c r="E18" s="783">
        <f>SUM('92:95'!M18,'92:95'!Q18)</f>
        <v>561.59999999999991</v>
      </c>
      <c r="F18" s="782"/>
      <c r="G18" s="785">
        <f t="shared" si="1"/>
        <v>561.59999999999991</v>
      </c>
      <c r="I18" s="1064"/>
      <c r="J18" s="847"/>
      <c r="K18" s="1063"/>
      <c r="L18" s="961"/>
      <c r="M18" s="961"/>
      <c r="N18" s="961"/>
      <c r="O18" s="961"/>
      <c r="P18" s="961"/>
      <c r="Q18" s="961"/>
    </row>
    <row r="19" spans="1:17" ht="15.95" customHeight="1">
      <c r="A19" s="782">
        <v>5</v>
      </c>
      <c r="B19" s="783">
        <f>SUM('92:95'!E19,'92:95'!I19)</f>
        <v>1050.5</v>
      </c>
      <c r="C19" s="782"/>
      <c r="D19" s="783">
        <f t="shared" si="0"/>
        <v>1050.5</v>
      </c>
      <c r="E19" s="783">
        <f>SUM('92:95'!M19,'92:95'!Q19)</f>
        <v>577.40000000000009</v>
      </c>
      <c r="F19" s="782"/>
      <c r="G19" s="785">
        <f t="shared" si="1"/>
        <v>577.40000000000009</v>
      </c>
      <c r="I19" s="1064"/>
      <c r="J19" s="847"/>
      <c r="K19" s="1063"/>
      <c r="L19" s="961"/>
      <c r="M19" s="961"/>
      <c r="N19" s="961"/>
      <c r="O19" s="961"/>
      <c r="P19" s="961"/>
      <c r="Q19" s="961"/>
    </row>
    <row r="20" spans="1:17" ht="15.95" customHeight="1">
      <c r="A20" s="782">
        <v>6</v>
      </c>
      <c r="B20" s="783">
        <f>SUM('92:95'!E20,'92:95'!I20)</f>
        <v>1418.5</v>
      </c>
      <c r="C20" s="782"/>
      <c r="D20" s="783">
        <f t="shared" si="0"/>
        <v>1418.5</v>
      </c>
      <c r="E20" s="783">
        <f>SUM('92:95'!M20,'92:95'!Q20)</f>
        <v>602.30000000000007</v>
      </c>
      <c r="F20" s="782"/>
      <c r="G20" s="785">
        <f t="shared" si="1"/>
        <v>602.30000000000007</v>
      </c>
      <c r="I20" s="1064"/>
      <c r="J20" s="847"/>
      <c r="K20" s="1063"/>
      <c r="L20" s="961"/>
      <c r="M20" s="961"/>
      <c r="N20" s="961"/>
      <c r="O20" s="961"/>
      <c r="P20" s="961"/>
      <c r="Q20" s="961"/>
    </row>
    <row r="21" spans="1:17" ht="15.95" customHeight="1">
      <c r="A21" s="782">
        <v>7</v>
      </c>
      <c r="B21" s="783">
        <f>SUM('92:95'!E21,'92:95'!I21)</f>
        <v>1683.5000000000002</v>
      </c>
      <c r="C21" s="782"/>
      <c r="D21" s="783">
        <f t="shared" si="0"/>
        <v>1683.5000000000002</v>
      </c>
      <c r="E21" s="783">
        <f>SUM('92:95'!M21,'92:95'!Q21)</f>
        <v>560</v>
      </c>
      <c r="F21" s="782"/>
      <c r="G21" s="785">
        <f t="shared" si="1"/>
        <v>560</v>
      </c>
      <c r="I21" s="1064"/>
      <c r="J21" s="847"/>
      <c r="K21" s="1063"/>
      <c r="L21" s="961"/>
      <c r="M21" s="961"/>
      <c r="N21" s="961"/>
      <c r="O21" s="961"/>
      <c r="P21" s="961"/>
      <c r="Q21" s="961"/>
    </row>
    <row r="22" spans="1:17" ht="15.95" customHeight="1">
      <c r="A22" s="782">
        <v>8</v>
      </c>
      <c r="B22" s="783">
        <f>SUM('92:95'!E22,'92:95'!I22)</f>
        <v>1984.5999999999997</v>
      </c>
      <c r="C22" s="782"/>
      <c r="D22" s="783">
        <f t="shared" si="0"/>
        <v>1984.5999999999997</v>
      </c>
      <c r="E22" s="783">
        <f>SUM('92:95'!M22,'92:95'!Q22)</f>
        <v>671</v>
      </c>
      <c r="F22" s="782"/>
      <c r="G22" s="785">
        <f t="shared" si="1"/>
        <v>671</v>
      </c>
      <c r="I22" s="920"/>
      <c r="J22" s="847"/>
      <c r="K22" s="811"/>
    </row>
    <row r="23" spans="1:17" ht="15.95" customHeight="1">
      <c r="A23" s="782">
        <v>9</v>
      </c>
      <c r="B23" s="783">
        <f>SUM('92:95'!E23,'92:95'!I23)</f>
        <v>2123.4</v>
      </c>
      <c r="C23" s="782"/>
      <c r="D23" s="783">
        <f t="shared" si="0"/>
        <v>2123.4</v>
      </c>
      <c r="E23" s="783">
        <f>SUM('92:95'!M23,'92:95'!Q23)</f>
        <v>927.1</v>
      </c>
      <c r="F23" s="782"/>
      <c r="G23" s="785">
        <f t="shared" si="1"/>
        <v>927.1</v>
      </c>
      <c r="I23" s="920"/>
      <c r="J23" s="847"/>
      <c r="K23" s="811"/>
    </row>
    <row r="24" spans="1:17" ht="15.95" customHeight="1">
      <c r="A24" s="782">
        <v>10</v>
      </c>
      <c r="B24" s="783">
        <f>SUM('92:95'!E24,'92:95'!I24)</f>
        <v>1995.5000000000002</v>
      </c>
      <c r="C24" s="782"/>
      <c r="D24" s="783">
        <f t="shared" si="0"/>
        <v>1995.5000000000002</v>
      </c>
      <c r="E24" s="783">
        <f>SUM('92:95'!M24,'92:95'!Q24)</f>
        <v>901.6</v>
      </c>
      <c r="F24" s="782"/>
      <c r="G24" s="785">
        <f t="shared" si="1"/>
        <v>901.6</v>
      </c>
      <c r="I24" s="920"/>
      <c r="J24" s="847"/>
      <c r="K24" s="811"/>
    </row>
    <row r="25" spans="1:17" ht="15.95" customHeight="1">
      <c r="A25" s="782">
        <v>11</v>
      </c>
      <c r="B25" s="783">
        <f>SUM('92:95'!E25,'92:95'!I25)</f>
        <v>1985.1000000000001</v>
      </c>
      <c r="C25" s="782"/>
      <c r="D25" s="783">
        <f t="shared" si="0"/>
        <v>1985.1000000000001</v>
      </c>
      <c r="E25" s="783">
        <f>SUM('92:95'!M25,'92:95'!Q25)</f>
        <v>847.50000000000011</v>
      </c>
      <c r="F25" s="782"/>
      <c r="G25" s="785">
        <f t="shared" si="1"/>
        <v>847.50000000000011</v>
      </c>
      <c r="I25" s="920"/>
      <c r="J25" s="847"/>
      <c r="K25" s="811"/>
    </row>
    <row r="26" spans="1:17" ht="14.25" customHeight="1">
      <c r="A26" s="782">
        <v>12</v>
      </c>
      <c r="B26" s="783">
        <f>SUM('92:95'!E26,'92:95'!I26)</f>
        <v>1690.3999999999999</v>
      </c>
      <c r="C26" s="782"/>
      <c r="D26" s="783">
        <f t="shared" si="0"/>
        <v>1690.3999999999999</v>
      </c>
      <c r="E26" s="783">
        <f>SUM('92:95'!M26,'92:95'!Q26)</f>
        <v>729.4</v>
      </c>
      <c r="F26" s="782"/>
      <c r="G26" s="785">
        <f t="shared" si="1"/>
        <v>729.4</v>
      </c>
      <c r="I26" s="920"/>
      <c r="J26" s="847"/>
      <c r="K26" s="811"/>
    </row>
    <row r="27" spans="1:17" ht="14.25" customHeight="1">
      <c r="A27" s="782">
        <v>13</v>
      </c>
      <c r="B27" s="783">
        <f>SUM('92:95'!E27,'92:95'!I27)</f>
        <v>1866.9</v>
      </c>
      <c r="C27" s="782"/>
      <c r="D27" s="783">
        <f t="shared" si="0"/>
        <v>1866.9</v>
      </c>
      <c r="E27" s="783">
        <f>SUM('92:95'!M27,'92:95'!Q27)</f>
        <v>843.1</v>
      </c>
      <c r="F27" s="782"/>
      <c r="G27" s="785">
        <f t="shared" si="1"/>
        <v>843.1</v>
      </c>
      <c r="I27" s="920"/>
      <c r="J27" s="847"/>
      <c r="K27" s="811"/>
    </row>
    <row r="28" spans="1:17" ht="15.95" customHeight="1">
      <c r="A28" s="782">
        <v>14</v>
      </c>
      <c r="B28" s="783">
        <f>SUM('92:95'!E28,'92:95'!I28)</f>
        <v>1789.3999999999999</v>
      </c>
      <c r="C28" s="782"/>
      <c r="D28" s="783">
        <f t="shared" si="0"/>
        <v>1789.3999999999999</v>
      </c>
      <c r="E28" s="783">
        <f>SUM('92:95'!M28,'92:95'!Q28)</f>
        <v>798.5</v>
      </c>
      <c r="F28" s="782"/>
      <c r="G28" s="785">
        <f t="shared" si="1"/>
        <v>798.5</v>
      </c>
      <c r="I28" s="920"/>
      <c r="J28" s="847"/>
      <c r="K28" s="811"/>
    </row>
    <row r="29" spans="1:17" ht="15.95" customHeight="1">
      <c r="A29" s="782">
        <v>15</v>
      </c>
      <c r="B29" s="783">
        <f>SUM('92:95'!E29,'92:95'!I29)</f>
        <v>1786.8999999999999</v>
      </c>
      <c r="C29" s="782"/>
      <c r="D29" s="783">
        <f t="shared" si="0"/>
        <v>1786.8999999999999</v>
      </c>
      <c r="E29" s="783">
        <f>SUM('92:95'!M29,'92:95'!Q29)</f>
        <v>839.5</v>
      </c>
      <c r="F29" s="782"/>
      <c r="G29" s="785">
        <f t="shared" si="1"/>
        <v>839.5</v>
      </c>
      <c r="I29" s="920"/>
      <c r="J29" s="847"/>
      <c r="K29" s="811"/>
    </row>
    <row r="30" spans="1:17" ht="15.95" customHeight="1">
      <c r="A30" s="782">
        <v>16</v>
      </c>
      <c r="B30" s="783">
        <f>SUM('92:95'!E30,'92:95'!I30)</f>
        <v>1818.6000000000001</v>
      </c>
      <c r="C30" s="782"/>
      <c r="D30" s="783">
        <f t="shared" si="0"/>
        <v>1818.6000000000001</v>
      </c>
      <c r="E30" s="783">
        <f>SUM('92:95'!M30,'92:95'!Q30)</f>
        <v>800.19999999999993</v>
      </c>
      <c r="F30" s="782"/>
      <c r="G30" s="785">
        <f t="shared" si="1"/>
        <v>800.19999999999993</v>
      </c>
      <c r="I30" s="920"/>
      <c r="J30" s="847"/>
      <c r="K30" s="811"/>
    </row>
    <row r="31" spans="1:17" ht="15.95" customHeight="1">
      <c r="A31" s="782">
        <v>17</v>
      </c>
      <c r="B31" s="783">
        <f>SUM('92:95'!E31,'92:95'!I31)</f>
        <v>1706.4</v>
      </c>
      <c r="C31" s="782"/>
      <c r="D31" s="783">
        <f t="shared" si="0"/>
        <v>1706.4</v>
      </c>
      <c r="E31" s="783">
        <f>SUM('92:95'!M31,'92:95'!Q31)</f>
        <v>639.90000000000009</v>
      </c>
      <c r="F31" s="782"/>
      <c r="G31" s="785">
        <f t="shared" si="1"/>
        <v>639.90000000000009</v>
      </c>
      <c r="I31" s="920"/>
      <c r="J31" s="847"/>
      <c r="K31" s="811"/>
    </row>
    <row r="32" spans="1:17" ht="15.95" customHeight="1">
      <c r="A32" s="782">
        <v>18</v>
      </c>
      <c r="B32" s="783">
        <f>SUM('92:95'!E32,'92:95'!I32)</f>
        <v>1639.3</v>
      </c>
      <c r="C32" s="782"/>
      <c r="D32" s="783">
        <f t="shared" si="0"/>
        <v>1639.3</v>
      </c>
      <c r="E32" s="783">
        <f>SUM('92:95'!M32,'92:95'!Q32)</f>
        <v>582.4</v>
      </c>
      <c r="F32" s="782"/>
      <c r="G32" s="785">
        <f t="shared" si="1"/>
        <v>582.4</v>
      </c>
      <c r="I32" s="920"/>
      <c r="J32" s="847"/>
      <c r="K32" s="811"/>
    </row>
    <row r="33" spans="1:11" ht="15.95" customHeight="1">
      <c r="A33" s="801">
        <v>19</v>
      </c>
      <c r="B33" s="783">
        <f>SUM('92:95'!E33,'92:95'!I33)</f>
        <v>1614.3</v>
      </c>
      <c r="C33" s="798"/>
      <c r="D33" s="783">
        <f t="shared" si="0"/>
        <v>1614.3</v>
      </c>
      <c r="E33" s="783">
        <f>SUM('92:95'!M33,'92:95'!Q33)</f>
        <v>605.70000000000005</v>
      </c>
      <c r="F33" s="1945"/>
      <c r="G33" s="785">
        <f t="shared" si="1"/>
        <v>605.70000000000005</v>
      </c>
      <c r="I33" s="920"/>
      <c r="J33" s="847"/>
      <c r="K33" s="811"/>
    </row>
    <row r="34" spans="1:11" ht="15.95" customHeight="1">
      <c r="A34" s="801">
        <v>20</v>
      </c>
      <c r="B34" s="783">
        <f>SUM('92:95'!E34,'92:95'!I34)</f>
        <v>1578.9000000000003</v>
      </c>
      <c r="C34" s="801"/>
      <c r="D34" s="783">
        <f t="shared" si="0"/>
        <v>1578.9000000000003</v>
      </c>
      <c r="E34" s="783">
        <f>SUM('92:95'!M34,'92:95'!Q34)</f>
        <v>619.70000000000005</v>
      </c>
      <c r="F34" s="801"/>
      <c r="G34" s="785">
        <f t="shared" si="1"/>
        <v>619.70000000000005</v>
      </c>
      <c r="I34" s="920"/>
      <c r="J34" s="847"/>
      <c r="K34" s="811"/>
    </row>
    <row r="35" spans="1:11" ht="15.95" customHeight="1">
      <c r="A35" s="782">
        <v>21</v>
      </c>
      <c r="B35" s="783">
        <f>SUM('92:95'!E35,'92:95'!I35)</f>
        <v>1598.3999999999999</v>
      </c>
      <c r="C35" s="782"/>
      <c r="D35" s="783">
        <f t="shared" si="0"/>
        <v>1598.3999999999999</v>
      </c>
      <c r="E35" s="783">
        <f>SUM('92:95'!M35,'92:95'!Q35)</f>
        <v>607.30000000000007</v>
      </c>
      <c r="F35" s="782"/>
      <c r="G35" s="785">
        <f t="shared" si="1"/>
        <v>607.30000000000007</v>
      </c>
      <c r="I35" s="920"/>
      <c r="J35" s="847"/>
      <c r="K35" s="811"/>
    </row>
    <row r="36" spans="1:11" ht="15.95" customHeight="1">
      <c r="A36" s="782">
        <v>22</v>
      </c>
      <c r="B36" s="783">
        <f>SUM('92:95'!E36,'92:95'!I36)</f>
        <v>1485.2</v>
      </c>
      <c r="C36" s="782"/>
      <c r="D36" s="783">
        <f t="shared" si="0"/>
        <v>1485.2</v>
      </c>
      <c r="E36" s="783">
        <f>SUM('92:95'!M36,'92:95'!Q36)</f>
        <v>634</v>
      </c>
      <c r="F36" s="782"/>
      <c r="G36" s="785">
        <f t="shared" si="1"/>
        <v>634</v>
      </c>
      <c r="I36" s="920"/>
      <c r="J36" s="847"/>
      <c r="K36" s="811"/>
    </row>
    <row r="37" spans="1:11" ht="15.95" customHeight="1">
      <c r="A37" s="782">
        <v>23</v>
      </c>
      <c r="B37" s="783">
        <f>SUM('92:95'!E37,'92:95'!I37)</f>
        <v>1247.8</v>
      </c>
      <c r="C37" s="782"/>
      <c r="D37" s="783">
        <f t="shared" si="0"/>
        <v>1247.8</v>
      </c>
      <c r="E37" s="783">
        <f>SUM('92:95'!M37,'92:95'!Q37)</f>
        <v>622.20000000000005</v>
      </c>
      <c r="F37" s="782"/>
      <c r="G37" s="785">
        <f t="shared" si="1"/>
        <v>622.20000000000005</v>
      </c>
      <c r="I37" s="920"/>
      <c r="J37" s="847"/>
      <c r="K37" s="811"/>
    </row>
    <row r="38" spans="1:11">
      <c r="A38" s="786" t="s">
        <v>19</v>
      </c>
      <c r="B38" s="786"/>
      <c r="C38" s="786"/>
      <c r="D38" s="785">
        <f>SUM(D14:D37)</f>
        <v>36943.500000000007</v>
      </c>
      <c r="E38" s="786"/>
      <c r="F38" s="786"/>
      <c r="G38" s="785">
        <f>SUM(G14:G37)</f>
        <v>15036.700000000003</v>
      </c>
    </row>
    <row r="39" spans="1:11" ht="15.75" customHeight="1">
      <c r="C39" s="475"/>
      <c r="D39" s="475"/>
      <c r="F39" s="481"/>
    </row>
    <row r="40" spans="1:11" ht="15.75">
      <c r="C40" s="1246"/>
    </row>
    <row r="41" spans="1:11">
      <c r="A41" s="472" t="s">
        <v>563</v>
      </c>
    </row>
    <row r="47" spans="1:11" ht="13.5">
      <c r="A47" s="2791"/>
      <c r="B47" s="2791"/>
    </row>
    <row r="48" spans="1:11" ht="13.5">
      <c r="A48" s="2791"/>
      <c r="B48" s="2791"/>
    </row>
    <row r="50" spans="4:4" hidden="1">
      <c r="D50" s="1131">
        <f>MAX(D14:D38)</f>
        <v>36943.500000000007</v>
      </c>
    </row>
  </sheetData>
  <mergeCells count="9">
    <mergeCell ref="A47:B47"/>
    <mergeCell ref="A48:B48"/>
    <mergeCell ref="A4:G4"/>
    <mergeCell ref="A6:G6"/>
    <mergeCell ref="D7:G7"/>
    <mergeCell ref="A8:G8"/>
    <mergeCell ref="A11:A12"/>
    <mergeCell ref="B11:D11"/>
    <mergeCell ref="E11:G11"/>
  </mergeCells>
  <conditionalFormatting sqref="D14:D37">
    <cfRule type="cellIs" dxfId="2" priority="1" stopIfTrue="1" operator="equal">
      <formula>$D$50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0"/>
  <sheetViews>
    <sheetView topLeftCell="A6" zoomScale="85" zoomScaleNormal="85" workbookViewId="0">
      <selection activeCell="I8" sqref="I8"/>
    </sheetView>
  </sheetViews>
  <sheetFormatPr defaultColWidth="9.140625"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799" t="s">
        <v>171</v>
      </c>
    </row>
    <row r="2" spans="1:17" ht="15.75">
      <c r="A2" s="1518"/>
      <c r="B2" s="1249"/>
      <c r="C2" s="1249"/>
      <c r="D2" s="475" t="s">
        <v>110</v>
      </c>
      <c r="E2" s="1249"/>
      <c r="F2" s="1249"/>
      <c r="G2" s="1249"/>
    </row>
    <row r="3" spans="1:17" ht="15.75">
      <c r="A3" s="1518"/>
      <c r="B3" s="1249"/>
      <c r="C3" s="1249"/>
      <c r="D3" s="1249"/>
      <c r="E3" s="1249"/>
      <c r="F3" s="1249"/>
      <c r="G3" s="1249"/>
    </row>
    <row r="4" spans="1:17" ht="15.75">
      <c r="A4" s="2797" t="s">
        <v>678</v>
      </c>
      <c r="B4" s="2800"/>
      <c r="C4" s="2800"/>
      <c r="D4" s="2800"/>
      <c r="E4" s="2800"/>
      <c r="F4" s="2800"/>
      <c r="G4" s="2800"/>
      <c r="I4" s="961"/>
      <c r="J4" s="961"/>
      <c r="K4" s="961"/>
      <c r="L4" s="961"/>
      <c r="M4" s="961"/>
      <c r="N4" s="961"/>
      <c r="O4" s="961"/>
      <c r="P4" s="961"/>
      <c r="Q4" s="961"/>
    </row>
    <row r="5" spans="1:17" ht="15.75">
      <c r="A5" s="1518"/>
      <c r="B5" s="1249"/>
      <c r="C5" s="1249"/>
      <c r="D5" s="1249"/>
      <c r="E5" s="1249"/>
      <c r="F5" s="1249"/>
      <c r="G5" s="1249"/>
      <c r="I5" s="961"/>
      <c r="J5" s="961"/>
      <c r="K5" s="961"/>
      <c r="L5" s="961"/>
      <c r="M5" s="961"/>
      <c r="N5" s="961"/>
      <c r="O5" s="961"/>
      <c r="P5" s="961"/>
      <c r="Q5" s="961"/>
    </row>
    <row r="6" spans="1:17" ht="15.75">
      <c r="A6" s="2801" t="s">
        <v>406</v>
      </c>
      <c r="B6" s="2801"/>
      <c r="C6" s="2801"/>
      <c r="D6" s="2802"/>
      <c r="E6" s="2802"/>
      <c r="F6" s="2802"/>
      <c r="G6" s="2802"/>
      <c r="H6" s="473"/>
      <c r="I6" s="961"/>
      <c r="J6" s="961"/>
      <c r="K6" s="961"/>
      <c r="L6" s="961"/>
      <c r="M6" s="961"/>
      <c r="N6" s="961"/>
      <c r="O6" s="961"/>
      <c r="P6" s="961"/>
      <c r="Q6" s="961"/>
    </row>
    <row r="7" spans="1:17" ht="9" customHeight="1">
      <c r="A7" s="1518"/>
      <c r="B7" s="1249"/>
      <c r="C7" s="1249"/>
      <c r="D7" s="3067"/>
      <c r="E7" s="3067"/>
      <c r="F7" s="3067"/>
      <c r="G7" s="3067"/>
      <c r="I7" s="961"/>
      <c r="J7" s="961"/>
      <c r="K7" s="961"/>
      <c r="L7" s="961"/>
      <c r="M7" s="961"/>
      <c r="N7" s="961"/>
      <c r="O7" s="961"/>
      <c r="P7" s="961"/>
      <c r="Q7" s="961"/>
    </row>
    <row r="8" spans="1:17" ht="15.75">
      <c r="A8" s="3068" t="s">
        <v>668</v>
      </c>
      <c r="B8" s="3069"/>
      <c r="C8" s="3069"/>
      <c r="D8" s="3069"/>
      <c r="E8" s="3069"/>
      <c r="F8" s="3069"/>
      <c r="G8" s="3069"/>
      <c r="I8" s="961"/>
      <c r="J8" s="961"/>
      <c r="K8" s="961"/>
      <c r="L8" s="961"/>
      <c r="M8" s="961"/>
      <c r="N8" s="961"/>
      <c r="O8" s="961"/>
      <c r="P8" s="961"/>
      <c r="Q8" s="961"/>
    </row>
    <row r="9" spans="1:17" ht="15.75">
      <c r="A9" s="1941"/>
      <c r="B9" s="1942"/>
      <c r="C9" s="1942"/>
      <c r="D9" s="1942"/>
      <c r="E9" s="1942"/>
      <c r="F9" s="1942"/>
      <c r="G9" s="1942"/>
      <c r="I9" s="961"/>
      <c r="J9" s="961"/>
      <c r="K9" s="961"/>
      <c r="L9" s="961"/>
      <c r="M9" s="961"/>
      <c r="N9" s="961"/>
      <c r="O9" s="961"/>
      <c r="P9" s="961"/>
      <c r="Q9" s="961"/>
    </row>
    <row r="10" spans="1:17">
      <c r="B10" s="476"/>
      <c r="C10" s="1517"/>
      <c r="D10" s="1517"/>
      <c r="E10" s="1517"/>
      <c r="F10" s="1517"/>
      <c r="G10" s="1517"/>
      <c r="H10" s="1517"/>
      <c r="I10" s="1517"/>
      <c r="J10" s="961"/>
      <c r="K10" s="961"/>
      <c r="L10" s="961"/>
      <c r="M10" s="961"/>
      <c r="N10" s="961"/>
      <c r="O10" s="961"/>
      <c r="P10" s="961"/>
      <c r="Q10" s="961"/>
    </row>
    <row r="11" spans="1:17" ht="15.75" customHeight="1">
      <c r="A11" s="2792" t="s">
        <v>111</v>
      </c>
      <c r="B11" s="2794" t="s">
        <v>10</v>
      </c>
      <c r="C11" s="2795"/>
      <c r="D11" s="2795"/>
      <c r="E11" s="2794" t="s">
        <v>11</v>
      </c>
      <c r="F11" s="2795"/>
      <c r="G11" s="2799"/>
      <c r="H11" s="1517"/>
      <c r="I11" s="1517"/>
      <c r="J11" s="961"/>
      <c r="K11" s="961"/>
      <c r="L11" s="961"/>
      <c r="M11" s="961"/>
      <c r="N11" s="961"/>
      <c r="O11" s="961"/>
      <c r="P11" s="961"/>
      <c r="Q11" s="961"/>
    </row>
    <row r="12" spans="1:17" s="478" customFormat="1" ht="60.75" customHeight="1">
      <c r="A12" s="3082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8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6"/>
      <c r="J13" s="846"/>
      <c r="K13" s="846"/>
    </row>
    <row r="14" spans="1:17" ht="15.75" customHeight="1">
      <c r="A14" s="782">
        <v>0</v>
      </c>
      <c r="B14" s="783">
        <f>SUM('96:99'!E14,'96:99'!I14)</f>
        <v>2922.3</v>
      </c>
      <c r="C14" s="782"/>
      <c r="D14" s="783">
        <f>B14</f>
        <v>2922.3</v>
      </c>
      <c r="E14" s="783">
        <f>SUM('96:99'!M14,'96:99'!Q14)</f>
        <v>1833.1000000000001</v>
      </c>
      <c r="F14" s="782"/>
      <c r="G14" s="785">
        <f>-E14</f>
        <v>-1833.1000000000001</v>
      </c>
      <c r="I14" s="1062"/>
      <c r="J14" s="847"/>
      <c r="K14" s="1063"/>
      <c r="L14" s="961"/>
      <c r="M14" s="961"/>
      <c r="N14" s="961"/>
      <c r="O14" s="961"/>
      <c r="P14" s="961"/>
      <c r="Q14" s="961"/>
    </row>
    <row r="15" spans="1:17" ht="15.75" customHeight="1">
      <c r="A15" s="782">
        <v>1</v>
      </c>
      <c r="B15" s="783">
        <f>SUM('96:99'!E15,'96:99'!I15)</f>
        <v>2889.5000000000005</v>
      </c>
      <c r="C15" s="782"/>
      <c r="D15" s="783">
        <f>B15</f>
        <v>2889.5000000000005</v>
      </c>
      <c r="E15" s="783">
        <f>SUM('96:99'!M15,'96:99'!Q15)</f>
        <v>1917.9000000000003</v>
      </c>
      <c r="F15" s="782"/>
      <c r="G15" s="785">
        <f>E15</f>
        <v>1917.9000000000003</v>
      </c>
      <c r="I15" s="1062"/>
      <c r="J15" s="847"/>
      <c r="K15" s="1063"/>
      <c r="L15" s="961"/>
      <c r="M15" s="961"/>
      <c r="N15" s="961"/>
      <c r="O15" s="961"/>
      <c r="P15" s="961"/>
      <c r="Q15" s="961"/>
    </row>
    <row r="16" spans="1:17" ht="15.95" customHeight="1">
      <c r="A16" s="782">
        <v>2</v>
      </c>
      <c r="B16" s="783">
        <f>SUM('96:99'!E16,'96:99'!I16)</f>
        <v>2754.2000000000003</v>
      </c>
      <c r="C16" s="782"/>
      <c r="D16" s="783">
        <f t="shared" ref="D16:D37" si="0">B16</f>
        <v>2754.2000000000003</v>
      </c>
      <c r="E16" s="783">
        <f>SUM('96:99'!M16,'96:99'!Q16)</f>
        <v>1829.3000000000002</v>
      </c>
      <c r="F16" s="782"/>
      <c r="G16" s="785">
        <f t="shared" ref="G16:G37" si="1">E16</f>
        <v>1829.3000000000002</v>
      </c>
      <c r="I16" s="1062"/>
      <c r="J16" s="847"/>
      <c r="K16" s="1063"/>
      <c r="L16" s="961"/>
      <c r="M16" s="961"/>
      <c r="N16" s="961"/>
      <c r="O16" s="961"/>
      <c r="P16" s="961"/>
      <c r="Q16" s="961"/>
    </row>
    <row r="17" spans="1:17" ht="15.95" customHeight="1">
      <c r="A17" s="782">
        <v>3</v>
      </c>
      <c r="B17" s="783">
        <f>SUM('96:99'!E17,'96:99'!I17)</f>
        <v>2600.5</v>
      </c>
      <c r="C17" s="782"/>
      <c r="D17" s="783">
        <f t="shared" si="0"/>
        <v>2600.5</v>
      </c>
      <c r="E17" s="783">
        <f>SUM('96:99'!M17,'96:99'!Q17)</f>
        <v>1695</v>
      </c>
      <c r="F17" s="782"/>
      <c r="G17" s="785">
        <f t="shared" si="1"/>
        <v>1695</v>
      </c>
      <c r="I17" s="1064"/>
      <c r="J17" s="847"/>
      <c r="K17" s="1063"/>
      <c r="L17" s="961"/>
      <c r="M17" s="961"/>
      <c r="N17" s="961"/>
      <c r="O17" s="961"/>
      <c r="P17" s="961"/>
      <c r="Q17" s="961"/>
    </row>
    <row r="18" spans="1:17" ht="15.95" customHeight="1">
      <c r="A18" s="782">
        <v>4</v>
      </c>
      <c r="B18" s="783">
        <f>SUM('96:99'!E18,'96:99'!I18)</f>
        <v>2723.2</v>
      </c>
      <c r="C18" s="782"/>
      <c r="D18" s="783">
        <f t="shared" si="0"/>
        <v>2723.2</v>
      </c>
      <c r="E18" s="783">
        <f>SUM('96:99'!M18,'96:99'!Q18)</f>
        <v>1726.6</v>
      </c>
      <c r="F18" s="782"/>
      <c r="G18" s="785">
        <f t="shared" si="1"/>
        <v>1726.6</v>
      </c>
      <c r="I18" s="1064"/>
      <c r="J18" s="847"/>
      <c r="K18" s="1063"/>
      <c r="L18" s="961"/>
      <c r="M18" s="961"/>
      <c r="N18" s="961"/>
      <c r="O18" s="961"/>
      <c r="P18" s="961"/>
      <c r="Q18" s="961"/>
    </row>
    <row r="19" spans="1:17" ht="15.95" customHeight="1">
      <c r="A19" s="782">
        <v>5</v>
      </c>
      <c r="B19" s="783">
        <f>SUM('96:99'!E19,'96:99'!I19)</f>
        <v>2767.4</v>
      </c>
      <c r="C19" s="782"/>
      <c r="D19" s="783">
        <f t="shared" si="0"/>
        <v>2767.4</v>
      </c>
      <c r="E19" s="783">
        <f>SUM('96:99'!M19,'96:99'!Q19)</f>
        <v>1602.7</v>
      </c>
      <c r="F19" s="782"/>
      <c r="G19" s="785">
        <f t="shared" si="1"/>
        <v>1602.7</v>
      </c>
      <c r="I19" s="1064"/>
      <c r="J19" s="847"/>
      <c r="K19" s="1063"/>
      <c r="L19" s="961"/>
      <c r="M19" s="961"/>
      <c r="N19" s="961"/>
      <c r="O19" s="961"/>
      <c r="P19" s="961"/>
      <c r="Q19" s="961"/>
    </row>
    <row r="20" spans="1:17" ht="15.95" customHeight="1">
      <c r="A20" s="782">
        <v>6</v>
      </c>
      <c r="B20" s="783">
        <f>SUM('96:99'!E20,'96:99'!I20)</f>
        <v>3176.6</v>
      </c>
      <c r="C20" s="782"/>
      <c r="D20" s="783">
        <f t="shared" si="0"/>
        <v>3176.6</v>
      </c>
      <c r="E20" s="783">
        <f>SUM('96:99'!M20,'96:99'!Q20)</f>
        <v>1747</v>
      </c>
      <c r="F20" s="782"/>
      <c r="G20" s="785">
        <f t="shared" si="1"/>
        <v>1747</v>
      </c>
      <c r="I20" s="1064"/>
      <c r="J20" s="847"/>
      <c r="K20" s="1063"/>
      <c r="L20" s="961"/>
      <c r="M20" s="961"/>
      <c r="N20" s="961"/>
      <c r="O20" s="961"/>
      <c r="P20" s="961"/>
      <c r="Q20" s="961"/>
    </row>
    <row r="21" spans="1:17" ht="15.95" customHeight="1">
      <c r="A21" s="782">
        <v>7</v>
      </c>
      <c r="B21" s="783">
        <f>SUM('96:99'!E21,'96:99'!I21)</f>
        <v>3451.9</v>
      </c>
      <c r="C21" s="782"/>
      <c r="D21" s="783">
        <f t="shared" si="0"/>
        <v>3451.9</v>
      </c>
      <c r="E21" s="783">
        <f>SUM('96:99'!M21,'96:99'!Q21)</f>
        <v>1792.6999999999998</v>
      </c>
      <c r="F21" s="782"/>
      <c r="G21" s="785">
        <f t="shared" si="1"/>
        <v>1792.6999999999998</v>
      </c>
      <c r="I21" s="1064"/>
      <c r="J21" s="847"/>
      <c r="K21" s="1063"/>
      <c r="L21" s="961"/>
      <c r="M21" s="961"/>
      <c r="N21" s="961"/>
      <c r="O21" s="961"/>
      <c r="P21" s="961"/>
      <c r="Q21" s="961"/>
    </row>
    <row r="22" spans="1:17" ht="15.95" customHeight="1">
      <c r="A22" s="782">
        <v>8</v>
      </c>
      <c r="B22" s="783">
        <f>SUM('96:99'!E22,'96:99'!I22)</f>
        <v>4409.3</v>
      </c>
      <c r="C22" s="782"/>
      <c r="D22" s="783">
        <f t="shared" si="0"/>
        <v>4409.3</v>
      </c>
      <c r="E22" s="783">
        <f>SUM('96:99'!M22,'96:99'!Q22)</f>
        <v>2488.6000000000004</v>
      </c>
      <c r="F22" s="782"/>
      <c r="G22" s="785">
        <f t="shared" si="1"/>
        <v>2488.6000000000004</v>
      </c>
      <c r="I22" s="920"/>
      <c r="J22" s="847"/>
      <c r="K22" s="811"/>
    </row>
    <row r="23" spans="1:17" ht="15.95" customHeight="1">
      <c r="A23" s="782">
        <v>9</v>
      </c>
      <c r="B23" s="783">
        <f>SUM('96:99'!E23,'96:99'!I23)</f>
        <v>4504.4000000000005</v>
      </c>
      <c r="C23" s="782"/>
      <c r="D23" s="783">
        <f t="shared" si="0"/>
        <v>4504.4000000000005</v>
      </c>
      <c r="E23" s="783">
        <f>SUM('96:99'!M23,'96:99'!Q23)</f>
        <v>2413.5</v>
      </c>
      <c r="F23" s="782"/>
      <c r="G23" s="785">
        <f t="shared" si="1"/>
        <v>2413.5</v>
      </c>
      <c r="I23" s="920"/>
      <c r="J23" s="847"/>
      <c r="K23" s="811"/>
    </row>
    <row r="24" spans="1:17" ht="15.95" customHeight="1">
      <c r="A24" s="782">
        <v>10</v>
      </c>
      <c r="B24" s="783">
        <f>SUM('96:99'!E24,'96:99'!I24)</f>
        <v>4237.7</v>
      </c>
      <c r="C24" s="782"/>
      <c r="D24" s="783">
        <f t="shared" si="0"/>
        <v>4237.7</v>
      </c>
      <c r="E24" s="783">
        <f>SUM('96:99'!M24,'96:99'!Q24)</f>
        <v>2221.7000000000003</v>
      </c>
      <c r="F24" s="782"/>
      <c r="G24" s="785">
        <f t="shared" si="1"/>
        <v>2221.7000000000003</v>
      </c>
      <c r="I24" s="920"/>
      <c r="J24" s="847"/>
      <c r="K24" s="811"/>
    </row>
    <row r="25" spans="1:17" ht="15.95" customHeight="1">
      <c r="A25" s="782">
        <v>11</v>
      </c>
      <c r="B25" s="783">
        <f>SUM('96:99'!E25,'96:99'!I25)</f>
        <v>4262.8999999999996</v>
      </c>
      <c r="C25" s="782"/>
      <c r="D25" s="783">
        <f t="shared" si="0"/>
        <v>4262.8999999999996</v>
      </c>
      <c r="E25" s="783">
        <f>SUM('96:99'!M25,'96:99'!Q25)</f>
        <v>2231.9</v>
      </c>
      <c r="F25" s="782"/>
      <c r="G25" s="785">
        <f t="shared" si="1"/>
        <v>2231.9</v>
      </c>
      <c r="I25" s="920"/>
      <c r="J25" s="847"/>
      <c r="K25" s="811"/>
    </row>
    <row r="26" spans="1:17" ht="14.25" customHeight="1">
      <c r="A26" s="782">
        <v>12</v>
      </c>
      <c r="B26" s="783">
        <f>SUM('96:99'!E26,'96:99'!I26)</f>
        <v>3804.7999999999997</v>
      </c>
      <c r="C26" s="782"/>
      <c r="D26" s="783">
        <f t="shared" si="0"/>
        <v>3804.7999999999997</v>
      </c>
      <c r="E26" s="783">
        <f>SUM('96:99'!M26,'96:99'!Q26)</f>
        <v>1863.3000000000002</v>
      </c>
      <c r="F26" s="782"/>
      <c r="G26" s="785">
        <f t="shared" si="1"/>
        <v>1863.3000000000002</v>
      </c>
      <c r="I26" s="920"/>
      <c r="J26" s="847"/>
      <c r="K26" s="811"/>
    </row>
    <row r="27" spans="1:17" ht="14.25" customHeight="1">
      <c r="A27" s="782">
        <v>13</v>
      </c>
      <c r="B27" s="783">
        <f>SUM('96:99'!E27,'96:99'!I27)</f>
        <v>4322.5</v>
      </c>
      <c r="C27" s="782"/>
      <c r="D27" s="783">
        <f t="shared" si="0"/>
        <v>4322.5</v>
      </c>
      <c r="E27" s="783">
        <f>SUM('96:99'!M27,'96:99'!Q27)</f>
        <v>2362.6</v>
      </c>
      <c r="F27" s="782"/>
      <c r="G27" s="785">
        <f t="shared" si="1"/>
        <v>2362.6</v>
      </c>
      <c r="I27" s="920"/>
      <c r="J27" s="847"/>
      <c r="K27" s="811"/>
    </row>
    <row r="28" spans="1:17" ht="15.95" customHeight="1">
      <c r="A28" s="782">
        <v>14</v>
      </c>
      <c r="B28" s="783">
        <f>SUM('96:99'!E28,'96:99'!I28)</f>
        <v>4214.0000000000009</v>
      </c>
      <c r="C28" s="782"/>
      <c r="D28" s="783">
        <f t="shared" si="0"/>
        <v>4214.0000000000009</v>
      </c>
      <c r="E28" s="783">
        <f>SUM('96:99'!M28,'96:99'!Q28)</f>
        <v>2281.3000000000002</v>
      </c>
      <c r="F28" s="782"/>
      <c r="G28" s="785">
        <f t="shared" si="1"/>
        <v>2281.3000000000002</v>
      </c>
      <c r="I28" s="920"/>
      <c r="J28" s="847"/>
      <c r="K28" s="811"/>
    </row>
    <row r="29" spans="1:17" ht="15.95" customHeight="1">
      <c r="A29" s="782">
        <v>15</v>
      </c>
      <c r="B29" s="783">
        <f>SUM('96:99'!E29,'96:99'!I29)</f>
        <v>4092.2000000000003</v>
      </c>
      <c r="C29" s="782"/>
      <c r="D29" s="783">
        <f t="shared" si="0"/>
        <v>4092.2000000000003</v>
      </c>
      <c r="E29" s="783">
        <f>SUM('96:99'!M29,'96:99'!Q29)</f>
        <v>2249.4</v>
      </c>
      <c r="F29" s="782"/>
      <c r="G29" s="785">
        <f t="shared" si="1"/>
        <v>2249.4</v>
      </c>
      <c r="I29" s="920"/>
      <c r="J29" s="847"/>
      <c r="K29" s="811"/>
    </row>
    <row r="30" spans="1:17" ht="15.95" customHeight="1">
      <c r="A30" s="782">
        <v>16</v>
      </c>
      <c r="B30" s="783">
        <f>SUM('96:99'!E30,'96:99'!I30)</f>
        <v>4008.8999999999996</v>
      </c>
      <c r="C30" s="782"/>
      <c r="D30" s="783">
        <f t="shared" si="0"/>
        <v>4008.8999999999996</v>
      </c>
      <c r="E30" s="783">
        <f>SUM('96:99'!M30,'96:99'!Q30)</f>
        <v>2266.7999999999997</v>
      </c>
      <c r="F30" s="782"/>
      <c r="G30" s="785">
        <f t="shared" si="1"/>
        <v>2266.7999999999997</v>
      </c>
      <c r="I30" s="920"/>
      <c r="J30" s="847"/>
      <c r="K30" s="811"/>
    </row>
    <row r="31" spans="1:17" ht="15.95" customHeight="1">
      <c r="A31" s="782">
        <v>17</v>
      </c>
      <c r="B31" s="783">
        <f>SUM('96:99'!E31,'96:99'!I31)</f>
        <v>3742.8</v>
      </c>
      <c r="C31" s="782"/>
      <c r="D31" s="783">
        <f t="shared" si="0"/>
        <v>3742.8</v>
      </c>
      <c r="E31" s="783">
        <f>SUM('96:99'!M31,'96:99'!Q31)</f>
        <v>2015.6000000000001</v>
      </c>
      <c r="F31" s="782"/>
      <c r="G31" s="785">
        <f t="shared" si="1"/>
        <v>2015.6000000000001</v>
      </c>
      <c r="I31" s="920"/>
      <c r="J31" s="847"/>
      <c r="K31" s="811"/>
    </row>
    <row r="32" spans="1:17" ht="15.95" customHeight="1">
      <c r="A32" s="782">
        <v>18</v>
      </c>
      <c r="B32" s="783">
        <f>SUM('96:99'!E32,'96:99'!I32)</f>
        <v>3733.1</v>
      </c>
      <c r="C32" s="782"/>
      <c r="D32" s="783">
        <f t="shared" si="0"/>
        <v>3733.1</v>
      </c>
      <c r="E32" s="783">
        <f>SUM('96:99'!M32,'96:99'!Q32)</f>
        <v>2020.3000000000002</v>
      </c>
      <c r="F32" s="782"/>
      <c r="G32" s="785">
        <f t="shared" si="1"/>
        <v>2020.3000000000002</v>
      </c>
      <c r="I32" s="920"/>
      <c r="J32" s="847"/>
      <c r="K32" s="811"/>
    </row>
    <row r="33" spans="1:11" ht="15.95" customHeight="1">
      <c r="A33" s="801">
        <v>19</v>
      </c>
      <c r="B33" s="783">
        <f>SUM('96:99'!E33,'96:99'!I33)</f>
        <v>3509.2</v>
      </c>
      <c r="C33" s="798"/>
      <c r="D33" s="783">
        <f t="shared" si="0"/>
        <v>3509.2</v>
      </c>
      <c r="E33" s="783">
        <f>SUM('96:99'!M33,'96:99'!Q33)</f>
        <v>1853.4</v>
      </c>
      <c r="F33" s="1945"/>
      <c r="G33" s="785">
        <f t="shared" si="1"/>
        <v>1853.4</v>
      </c>
      <c r="I33" s="920"/>
      <c r="J33" s="847"/>
      <c r="K33" s="811"/>
    </row>
    <row r="34" spans="1:11" ht="15.95" customHeight="1">
      <c r="A34" s="801">
        <v>20</v>
      </c>
      <c r="B34" s="783">
        <f>SUM('96:99'!E34,'96:99'!I34)</f>
        <v>3640.3</v>
      </c>
      <c r="C34" s="801"/>
      <c r="D34" s="783">
        <f t="shared" si="0"/>
        <v>3640.3</v>
      </c>
      <c r="E34" s="783">
        <f>SUM('96:99'!M34,'96:99'!Q34)</f>
        <v>1992.4</v>
      </c>
      <c r="F34" s="801"/>
      <c r="G34" s="785">
        <f t="shared" si="1"/>
        <v>1992.4</v>
      </c>
      <c r="I34" s="920"/>
      <c r="J34" s="847"/>
      <c r="K34" s="811"/>
    </row>
    <row r="35" spans="1:11" ht="15.95" customHeight="1">
      <c r="A35" s="782">
        <v>21</v>
      </c>
      <c r="B35" s="783">
        <f>SUM('96:99'!E35,'96:99'!I35)</f>
        <v>3643.7000000000007</v>
      </c>
      <c r="C35" s="782"/>
      <c r="D35" s="783">
        <f t="shared" si="0"/>
        <v>3643.7000000000007</v>
      </c>
      <c r="E35" s="783">
        <f>SUM('96:99'!M35,'96:99'!Q35)</f>
        <v>2007.8999999999999</v>
      </c>
      <c r="F35" s="782"/>
      <c r="G35" s="785">
        <f t="shared" si="1"/>
        <v>2007.8999999999999</v>
      </c>
      <c r="I35" s="920"/>
      <c r="J35" s="847"/>
      <c r="K35" s="811"/>
    </row>
    <row r="36" spans="1:11" ht="15.95" customHeight="1">
      <c r="A36" s="782">
        <v>22</v>
      </c>
      <c r="B36" s="783">
        <f>SUM('96:99'!E36,'96:99'!I36)</f>
        <v>3469.4</v>
      </c>
      <c r="C36" s="782"/>
      <c r="D36" s="783">
        <f t="shared" si="0"/>
        <v>3469.4</v>
      </c>
      <c r="E36" s="783">
        <f>SUM('96:99'!M36,'96:99'!Q36)</f>
        <v>1996.3999999999999</v>
      </c>
      <c r="F36" s="782"/>
      <c r="G36" s="785">
        <f t="shared" si="1"/>
        <v>1996.3999999999999</v>
      </c>
      <c r="I36" s="920"/>
      <c r="J36" s="847"/>
      <c r="K36" s="811"/>
    </row>
    <row r="37" spans="1:11" ht="15.95" customHeight="1">
      <c r="A37" s="782">
        <v>23</v>
      </c>
      <c r="B37" s="783">
        <f>SUM('96:99'!E37,'96:99'!I37)</f>
        <v>3221.6000000000004</v>
      </c>
      <c r="C37" s="782"/>
      <c r="D37" s="783">
        <f t="shared" si="0"/>
        <v>3221.6000000000004</v>
      </c>
      <c r="E37" s="783">
        <f>SUM('96:99'!M37,'96:99'!Q37)</f>
        <v>1972.7000000000003</v>
      </c>
      <c r="F37" s="782"/>
      <c r="G37" s="785">
        <f t="shared" si="1"/>
        <v>1972.7000000000003</v>
      </c>
      <c r="I37" s="920"/>
      <c r="J37" s="847"/>
      <c r="K37" s="811"/>
    </row>
    <row r="38" spans="1:11">
      <c r="A38" s="786" t="s">
        <v>19</v>
      </c>
      <c r="B38" s="1950"/>
      <c r="C38" s="1950"/>
      <c r="D38" s="785">
        <f>SUM(D14:D37)</f>
        <v>86102.400000000009</v>
      </c>
      <c r="E38" s="786"/>
      <c r="F38" s="786"/>
      <c r="G38" s="785">
        <f>SUM(G14:G37)</f>
        <v>44715.900000000009</v>
      </c>
    </row>
    <row r="39" spans="1:11" ht="15.75" customHeight="1">
      <c r="C39" s="475"/>
      <c r="D39" s="475"/>
      <c r="F39" s="481"/>
    </row>
    <row r="40" spans="1:11" ht="15.75">
      <c r="C40" s="1246"/>
    </row>
    <row r="41" spans="1:11">
      <c r="A41" s="472" t="s">
        <v>563</v>
      </c>
    </row>
    <row r="47" spans="1:11" ht="13.5">
      <c r="A47" s="2791"/>
      <c r="B47" s="2791"/>
    </row>
    <row r="48" spans="1:11" ht="13.5">
      <c r="A48" s="2791"/>
      <c r="B48" s="2791"/>
    </row>
    <row r="50" spans="4:4" hidden="1">
      <c r="D50" s="1131">
        <f>MAX(D14:D38)</f>
        <v>86102.400000000009</v>
      </c>
    </row>
  </sheetData>
  <mergeCells count="9">
    <mergeCell ref="A47:B47"/>
    <mergeCell ref="A48:B48"/>
    <mergeCell ref="A4:G4"/>
    <mergeCell ref="A6:G6"/>
    <mergeCell ref="D7:G7"/>
    <mergeCell ref="A8:G8"/>
    <mergeCell ref="A11:A12"/>
    <mergeCell ref="B11:D11"/>
    <mergeCell ref="E11:G11"/>
  </mergeCells>
  <conditionalFormatting sqref="D14:D37">
    <cfRule type="cellIs" dxfId="1" priority="1" stopIfTrue="1" operator="equal">
      <formula>$D$50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Q50"/>
  <sheetViews>
    <sheetView zoomScale="85" zoomScaleNormal="85" workbookViewId="0">
      <selection activeCell="E16" sqref="E16"/>
    </sheetView>
  </sheetViews>
  <sheetFormatPr defaultColWidth="9.140625" defaultRowHeight="12.75"/>
  <cols>
    <col min="1" max="1" width="7.42578125" style="472" customWidth="1"/>
    <col min="2" max="7" width="13.7109375" style="473" customWidth="1"/>
    <col min="8" max="16384" width="9.140625" style="474"/>
  </cols>
  <sheetData>
    <row r="1" spans="1:17">
      <c r="G1" s="799" t="s">
        <v>171</v>
      </c>
    </row>
    <row r="2" spans="1:17" ht="15.75">
      <c r="A2" s="1907"/>
      <c r="B2" s="1249"/>
      <c r="C2" s="1249"/>
      <c r="D2" s="475" t="s">
        <v>110</v>
      </c>
      <c r="E2" s="1249"/>
      <c r="F2" s="1249"/>
      <c r="G2" s="1249"/>
    </row>
    <row r="3" spans="1:17" ht="15.75">
      <c r="A3" s="1907"/>
      <c r="B3" s="1249"/>
      <c r="C3" s="1249"/>
      <c r="D3" s="1249"/>
      <c r="E3" s="1249"/>
      <c r="F3" s="1249"/>
      <c r="G3" s="1249"/>
    </row>
    <row r="4" spans="1:17" ht="15.75">
      <c r="A4" s="2797" t="s">
        <v>678</v>
      </c>
      <c r="B4" s="2800"/>
      <c r="C4" s="2800"/>
      <c r="D4" s="2800"/>
      <c r="E4" s="2800"/>
      <c r="F4" s="2800"/>
      <c r="G4" s="2800"/>
      <c r="I4" s="961"/>
      <c r="J4" s="961"/>
      <c r="K4" s="961"/>
      <c r="L4" s="961"/>
      <c r="M4" s="961"/>
      <c r="N4" s="961"/>
      <c r="O4" s="961"/>
      <c r="P4" s="961"/>
      <c r="Q4" s="961"/>
    </row>
    <row r="5" spans="1:17" ht="15.75">
      <c r="A5" s="1907"/>
      <c r="B5" s="1249"/>
      <c r="C5" s="1249"/>
      <c r="D5" s="1249"/>
      <c r="E5" s="1249"/>
      <c r="F5" s="1249"/>
      <c r="G5" s="1249"/>
      <c r="I5" s="961"/>
      <c r="J5" s="961"/>
      <c r="K5" s="961"/>
      <c r="L5" s="961"/>
      <c r="M5" s="961"/>
      <c r="N5" s="961"/>
      <c r="O5" s="961"/>
      <c r="P5" s="961"/>
      <c r="Q5" s="961"/>
    </row>
    <row r="6" spans="1:17" ht="15.75">
      <c r="A6" s="2801" t="s">
        <v>406</v>
      </c>
      <c r="B6" s="2801"/>
      <c r="C6" s="2801"/>
      <c r="D6" s="2802"/>
      <c r="E6" s="2802"/>
      <c r="F6" s="2802"/>
      <c r="G6" s="2802"/>
      <c r="H6" s="473"/>
      <c r="I6" s="961"/>
      <c r="J6" s="961"/>
      <c r="K6" s="961"/>
      <c r="L6" s="961"/>
      <c r="M6" s="961"/>
      <c r="N6" s="961"/>
      <c r="O6" s="961"/>
      <c r="P6" s="961"/>
      <c r="Q6" s="961"/>
    </row>
    <row r="7" spans="1:17" ht="9" customHeight="1">
      <c r="A7" s="1907"/>
      <c r="B7" s="1249"/>
      <c r="C7" s="1249"/>
      <c r="D7" s="3067"/>
      <c r="E7" s="3067"/>
      <c r="F7" s="3067"/>
      <c r="G7" s="3067"/>
      <c r="I7" s="961"/>
      <c r="J7" s="961"/>
      <c r="K7" s="961"/>
      <c r="L7" s="961"/>
      <c r="M7" s="961"/>
      <c r="N7" s="961"/>
      <c r="O7" s="961"/>
      <c r="P7" s="961"/>
      <c r="Q7" s="961"/>
    </row>
    <row r="8" spans="1:17" ht="15.75">
      <c r="A8" s="3068" t="s">
        <v>674</v>
      </c>
      <c r="B8" s="3069"/>
      <c r="C8" s="3069"/>
      <c r="D8" s="3069"/>
      <c r="E8" s="3069"/>
      <c r="F8" s="3069"/>
      <c r="G8" s="3069"/>
      <c r="I8" s="961"/>
      <c r="J8" s="961"/>
      <c r="K8" s="961"/>
      <c r="L8" s="961"/>
      <c r="M8" s="961"/>
      <c r="N8" s="961"/>
      <c r="O8" s="961"/>
      <c r="P8" s="961"/>
      <c r="Q8" s="961"/>
    </row>
    <row r="9" spans="1:17" ht="15.75">
      <c r="A9" s="1941"/>
      <c r="B9" s="1942"/>
      <c r="C9" s="1942"/>
      <c r="D9" s="1942"/>
      <c r="E9" s="1942"/>
      <c r="F9" s="1942"/>
      <c r="G9" s="1942"/>
      <c r="I9" s="961"/>
      <c r="J9" s="961"/>
      <c r="K9" s="961"/>
      <c r="L9" s="961"/>
      <c r="M9" s="961"/>
      <c r="N9" s="961"/>
      <c r="O9" s="961"/>
      <c r="P9" s="961"/>
      <c r="Q9" s="961"/>
    </row>
    <row r="10" spans="1:17">
      <c r="B10" s="476"/>
      <c r="C10" s="1906"/>
      <c r="D10" s="1906"/>
      <c r="E10" s="1906"/>
      <c r="F10" s="1906"/>
      <c r="G10" s="1906"/>
      <c r="H10" s="1906"/>
      <c r="I10" s="1906"/>
      <c r="J10" s="961"/>
      <c r="K10" s="961"/>
      <c r="L10" s="961"/>
      <c r="M10" s="961"/>
      <c r="N10" s="961"/>
      <c r="O10" s="961"/>
      <c r="P10" s="961"/>
      <c r="Q10" s="961"/>
    </row>
    <row r="11" spans="1:17" ht="15.75" customHeight="1">
      <c r="A11" s="2792" t="s">
        <v>111</v>
      </c>
      <c r="B11" s="2794" t="s">
        <v>10</v>
      </c>
      <c r="C11" s="2795"/>
      <c r="D11" s="2795"/>
      <c r="E11" s="2794" t="s">
        <v>11</v>
      </c>
      <c r="F11" s="2795"/>
      <c r="G11" s="2799"/>
      <c r="H11" s="1906"/>
      <c r="I11" s="1906"/>
      <c r="J11" s="961"/>
      <c r="K11" s="961"/>
      <c r="L11" s="961"/>
      <c r="M11" s="961"/>
      <c r="N11" s="961"/>
      <c r="O11" s="961"/>
      <c r="P11" s="961"/>
      <c r="Q11" s="961"/>
    </row>
    <row r="12" spans="1:17" s="478" customFormat="1" ht="60.75" customHeight="1">
      <c r="A12" s="3082"/>
      <c r="B12" s="477" t="s">
        <v>112</v>
      </c>
      <c r="C12" s="477" t="s">
        <v>113</v>
      </c>
      <c r="D12" s="477" t="s">
        <v>114</v>
      </c>
      <c r="E12" s="477" t="s">
        <v>112</v>
      </c>
      <c r="F12" s="477" t="s">
        <v>113</v>
      </c>
      <c r="G12" s="477" t="s">
        <v>231</v>
      </c>
    </row>
    <row r="13" spans="1:17" s="480" customFormat="1" ht="15" customHeight="1">
      <c r="A13" s="1068">
        <v>1</v>
      </c>
      <c r="B13" s="479">
        <v>2</v>
      </c>
      <c r="C13" s="479">
        <v>3</v>
      </c>
      <c r="D13" s="479">
        <v>4</v>
      </c>
      <c r="E13" s="479">
        <v>5</v>
      </c>
      <c r="F13" s="479">
        <v>6</v>
      </c>
      <c r="G13" s="479">
        <v>7</v>
      </c>
      <c r="I13" s="846"/>
      <c r="J13" s="846"/>
      <c r="K13" s="846"/>
    </row>
    <row r="14" spans="1:17" ht="15.75" customHeight="1">
      <c r="A14" s="782">
        <v>0</v>
      </c>
      <c r="B14" s="783">
        <f>SUM('54:63'!E14,'54:63'!I14)</f>
        <v>4122.5800000000008</v>
      </c>
      <c r="C14" s="782"/>
      <c r="D14" s="783">
        <f>B14</f>
        <v>4122.5800000000008</v>
      </c>
      <c r="E14" s="783">
        <f>SUM('54:63'!M14,'54:63'!Q14)</f>
        <v>2103.08</v>
      </c>
      <c r="F14" s="782"/>
      <c r="G14" s="783">
        <f>E14</f>
        <v>2103.08</v>
      </c>
      <c r="I14" s="1062"/>
      <c r="J14" s="847"/>
      <c r="K14" s="1063"/>
      <c r="L14" s="961"/>
      <c r="M14" s="961"/>
      <c r="N14" s="961"/>
      <c r="O14" s="961"/>
      <c r="P14" s="961"/>
      <c r="Q14" s="961"/>
    </row>
    <row r="15" spans="1:17" ht="15.75" customHeight="1">
      <c r="A15" s="782">
        <v>1</v>
      </c>
      <c r="B15" s="783">
        <f>SUM('54:63'!E15,'54:63'!I15)</f>
        <v>3932.5499999999997</v>
      </c>
      <c r="C15" s="782"/>
      <c r="D15" s="783">
        <f>B15</f>
        <v>3932.5499999999997</v>
      </c>
      <c r="E15" s="783">
        <f>SUM('54:63'!M15,'54:63'!Q15)</f>
        <v>2144.6700000000005</v>
      </c>
      <c r="F15" s="782"/>
      <c r="G15" s="783">
        <f>E15</f>
        <v>2144.6700000000005</v>
      </c>
      <c r="I15" s="1062"/>
      <c r="J15" s="847"/>
      <c r="K15" s="1063"/>
      <c r="L15" s="961"/>
      <c r="M15" s="961"/>
      <c r="N15" s="961"/>
      <c r="O15" s="961"/>
      <c r="P15" s="961"/>
      <c r="Q15" s="961"/>
    </row>
    <row r="16" spans="1:17" ht="15.95" customHeight="1">
      <c r="A16" s="782">
        <v>2</v>
      </c>
      <c r="B16" s="783">
        <f>SUM('54:63'!E16,'54:63'!I16)</f>
        <v>3564.6400000000003</v>
      </c>
      <c r="C16" s="782"/>
      <c r="D16" s="783">
        <f t="shared" ref="D16:D37" si="0">B16</f>
        <v>3564.6400000000003</v>
      </c>
      <c r="E16" s="783">
        <f>SUM('54:63'!M16,'54:63'!Q16)</f>
        <v>2045.3200000000002</v>
      </c>
      <c r="F16" s="782"/>
      <c r="G16" s="783">
        <f t="shared" ref="G16:G37" si="1">E16</f>
        <v>2045.3200000000002</v>
      </c>
      <c r="I16" s="1062"/>
      <c r="J16" s="847"/>
      <c r="K16" s="1063"/>
      <c r="L16" s="961"/>
      <c r="M16" s="961"/>
      <c r="N16" s="961"/>
      <c r="O16" s="961"/>
      <c r="P16" s="961"/>
      <c r="Q16" s="961"/>
    </row>
    <row r="17" spans="1:17" ht="15.95" customHeight="1">
      <c r="A17" s="782">
        <v>3</v>
      </c>
      <c r="B17" s="783">
        <f>SUM('54:63'!E17,'54:63'!I17)</f>
        <v>3475.5699999999997</v>
      </c>
      <c r="C17" s="782"/>
      <c r="D17" s="783">
        <f t="shared" si="0"/>
        <v>3475.5699999999997</v>
      </c>
      <c r="E17" s="783">
        <f>SUM('54:63'!M17,'54:63'!Q17)</f>
        <v>1982.63</v>
      </c>
      <c r="F17" s="782"/>
      <c r="G17" s="783">
        <f t="shared" si="1"/>
        <v>1982.63</v>
      </c>
      <c r="I17" s="1064"/>
      <c r="J17" s="847"/>
      <c r="K17" s="1063"/>
      <c r="L17" s="961"/>
      <c r="M17" s="961"/>
      <c r="N17" s="961"/>
      <c r="O17" s="961"/>
      <c r="P17" s="961"/>
      <c r="Q17" s="961"/>
    </row>
    <row r="18" spans="1:17" ht="15.95" customHeight="1">
      <c r="A18" s="782">
        <v>4</v>
      </c>
      <c r="B18" s="783">
        <f>SUM('54:63'!E18,'54:63'!I18)</f>
        <v>3499.26</v>
      </c>
      <c r="C18" s="782"/>
      <c r="D18" s="783">
        <f t="shared" si="0"/>
        <v>3499.26</v>
      </c>
      <c r="E18" s="783">
        <f>SUM('54:63'!M18,'54:63'!Q18)</f>
        <v>1999.7599999999998</v>
      </c>
      <c r="F18" s="782"/>
      <c r="G18" s="783">
        <f t="shared" si="1"/>
        <v>1999.7599999999998</v>
      </c>
      <c r="I18" s="1064"/>
      <c r="J18" s="847"/>
      <c r="K18" s="1063"/>
      <c r="L18" s="961"/>
      <c r="M18" s="961"/>
      <c r="N18" s="961"/>
      <c r="O18" s="961"/>
      <c r="P18" s="961"/>
      <c r="Q18" s="961"/>
    </row>
    <row r="19" spans="1:17" ht="15.95" customHeight="1">
      <c r="A19" s="782">
        <v>5</v>
      </c>
      <c r="B19" s="783">
        <f>SUM('54:63'!E19,'54:63'!I19)</f>
        <v>3725.2999999999997</v>
      </c>
      <c r="C19" s="782"/>
      <c r="D19" s="783">
        <f t="shared" si="0"/>
        <v>3725.2999999999997</v>
      </c>
      <c r="E19" s="783">
        <f>SUM('54:63'!M19,'54:63'!Q19)</f>
        <v>2039.1599999999996</v>
      </c>
      <c r="F19" s="782"/>
      <c r="G19" s="783">
        <f t="shared" si="1"/>
        <v>2039.1599999999996</v>
      </c>
      <c r="I19" s="1064"/>
      <c r="J19" s="847"/>
      <c r="K19" s="1063"/>
      <c r="L19" s="961"/>
      <c r="M19" s="961"/>
      <c r="N19" s="961"/>
      <c r="O19" s="961"/>
      <c r="P19" s="961"/>
      <c r="Q19" s="961"/>
    </row>
    <row r="20" spans="1:17" ht="15.95" customHeight="1">
      <c r="A20" s="782">
        <v>6</v>
      </c>
      <c r="B20" s="783">
        <f>SUM('54:63'!E20,'54:63'!I20)</f>
        <v>4360.3300000000008</v>
      </c>
      <c r="C20" s="782"/>
      <c r="D20" s="783">
        <f t="shared" si="0"/>
        <v>4360.3300000000008</v>
      </c>
      <c r="E20" s="783">
        <f>SUM('54:63'!M20,'54:63'!Q20)</f>
        <v>2217.0700000000002</v>
      </c>
      <c r="F20" s="782"/>
      <c r="G20" s="783">
        <f t="shared" si="1"/>
        <v>2217.0700000000002</v>
      </c>
      <c r="I20" s="1064"/>
      <c r="J20" s="847"/>
      <c r="K20" s="1063"/>
      <c r="L20" s="961"/>
      <c r="M20" s="961"/>
      <c r="N20" s="961"/>
      <c r="O20" s="961"/>
      <c r="P20" s="961"/>
      <c r="Q20" s="961"/>
    </row>
    <row r="21" spans="1:17" ht="15.95" customHeight="1">
      <c r="A21" s="782">
        <v>7</v>
      </c>
      <c r="B21" s="783">
        <f>SUM('54:63'!E21,'54:63'!I21)</f>
        <v>5054.7</v>
      </c>
      <c r="C21" s="782"/>
      <c r="D21" s="783">
        <f t="shared" si="0"/>
        <v>5054.7</v>
      </c>
      <c r="E21" s="783">
        <f>SUM('54:63'!M21,'54:63'!Q21)</f>
        <v>2259.0800000000004</v>
      </c>
      <c r="F21" s="782"/>
      <c r="G21" s="783">
        <f t="shared" si="1"/>
        <v>2259.0800000000004</v>
      </c>
      <c r="I21" s="1064"/>
      <c r="J21" s="847"/>
      <c r="K21" s="1063"/>
      <c r="L21" s="961"/>
      <c r="M21" s="961"/>
      <c r="N21" s="961"/>
      <c r="O21" s="961"/>
      <c r="P21" s="961"/>
      <c r="Q21" s="961"/>
    </row>
    <row r="22" spans="1:17" ht="15.95" customHeight="1">
      <c r="A22" s="782">
        <v>8</v>
      </c>
      <c r="B22" s="783">
        <f>SUM('54:63'!E22,'54:63'!I22)</f>
        <v>7526.1299999999992</v>
      </c>
      <c r="C22" s="782"/>
      <c r="D22" s="783">
        <f t="shared" si="0"/>
        <v>7526.1299999999992</v>
      </c>
      <c r="E22" s="783">
        <f>SUM('54:63'!M22,'54:63'!Q22)</f>
        <v>4468.3899999999994</v>
      </c>
      <c r="F22" s="782"/>
      <c r="G22" s="783">
        <f t="shared" si="1"/>
        <v>4468.3899999999994</v>
      </c>
      <c r="I22" s="920"/>
      <c r="J22" s="847"/>
      <c r="K22" s="811"/>
    </row>
    <row r="23" spans="1:17" ht="15.95" customHeight="1">
      <c r="A23" s="782">
        <v>9</v>
      </c>
      <c r="B23" s="783">
        <f>SUM('54:63'!E23,'54:63'!I23)</f>
        <v>8297.7000000000007</v>
      </c>
      <c r="C23" s="782"/>
      <c r="D23" s="783">
        <f t="shared" si="0"/>
        <v>8297.7000000000007</v>
      </c>
      <c r="E23" s="783">
        <f>SUM('54:63'!M23,'54:63'!Q23)</f>
        <v>5207.619999999999</v>
      </c>
      <c r="F23" s="782"/>
      <c r="G23" s="783">
        <f t="shared" si="1"/>
        <v>5207.619999999999</v>
      </c>
      <c r="I23" s="920"/>
      <c r="J23" s="847"/>
      <c r="K23" s="811"/>
    </row>
    <row r="24" spans="1:17" ht="15.95" customHeight="1">
      <c r="A24" s="782">
        <v>10</v>
      </c>
      <c r="B24" s="783">
        <f>SUM('54:63'!E24,'54:63'!I24)</f>
        <v>7962.69</v>
      </c>
      <c r="C24" s="782"/>
      <c r="D24" s="783">
        <f t="shared" si="0"/>
        <v>7962.69</v>
      </c>
      <c r="E24" s="783">
        <f>SUM('54:63'!M24,'54:63'!Q24)</f>
        <v>4738.9900000000007</v>
      </c>
      <c r="F24" s="782"/>
      <c r="G24" s="783">
        <f t="shared" si="1"/>
        <v>4738.9900000000007</v>
      </c>
      <c r="I24" s="920"/>
      <c r="J24" s="847"/>
      <c r="K24" s="811"/>
    </row>
    <row r="25" spans="1:17" ht="15.95" customHeight="1">
      <c r="A25" s="782">
        <v>11</v>
      </c>
      <c r="B25" s="783">
        <f>SUM('54:63'!E25,'54:63'!I25)</f>
        <v>8113.1100000000024</v>
      </c>
      <c r="C25" s="782"/>
      <c r="D25" s="783">
        <f t="shared" si="0"/>
        <v>8113.1100000000024</v>
      </c>
      <c r="E25" s="783">
        <f>SUM('54:63'!M25,'54:63'!Q25)</f>
        <v>4842.7699999999995</v>
      </c>
      <c r="F25" s="782"/>
      <c r="G25" s="783">
        <f t="shared" si="1"/>
        <v>4842.7699999999995</v>
      </c>
      <c r="I25" s="920"/>
      <c r="J25" s="847"/>
      <c r="K25" s="811"/>
    </row>
    <row r="26" spans="1:17" ht="14.25" customHeight="1">
      <c r="A26" s="782">
        <v>12</v>
      </c>
      <c r="B26" s="783">
        <f>SUM('54:63'!E26,'54:63'!I26)</f>
        <v>7050.6500000000005</v>
      </c>
      <c r="C26" s="782"/>
      <c r="D26" s="783">
        <f t="shared" si="0"/>
        <v>7050.6500000000005</v>
      </c>
      <c r="E26" s="783">
        <f>SUM('54:63'!M26,'54:63'!Q26)</f>
        <v>3813.8700000000003</v>
      </c>
      <c r="F26" s="782"/>
      <c r="G26" s="783">
        <f t="shared" si="1"/>
        <v>3813.8700000000003</v>
      </c>
      <c r="I26" s="920"/>
      <c r="J26" s="847"/>
      <c r="K26" s="811"/>
    </row>
    <row r="27" spans="1:17" ht="14.25" customHeight="1">
      <c r="A27" s="782">
        <v>13</v>
      </c>
      <c r="B27" s="783">
        <f>SUM('54:63'!E27,'54:63'!I27)</f>
        <v>8152.2699999999995</v>
      </c>
      <c r="C27" s="782"/>
      <c r="D27" s="783">
        <f t="shared" si="0"/>
        <v>8152.2699999999995</v>
      </c>
      <c r="E27" s="783">
        <f>SUM('54:63'!M27,'54:63'!Q27)</f>
        <v>4683.1899999999987</v>
      </c>
      <c r="F27" s="782"/>
      <c r="G27" s="783">
        <f t="shared" si="1"/>
        <v>4683.1899999999987</v>
      </c>
      <c r="I27" s="920"/>
      <c r="J27" s="847"/>
      <c r="K27" s="811"/>
    </row>
    <row r="28" spans="1:17" ht="15.95" customHeight="1">
      <c r="A28" s="782">
        <v>14</v>
      </c>
      <c r="B28" s="783">
        <f>SUM('54:63'!E28,'54:63'!I28)</f>
        <v>8117.2999999999993</v>
      </c>
      <c r="C28" s="782"/>
      <c r="D28" s="783">
        <f t="shared" si="0"/>
        <v>8117.2999999999993</v>
      </c>
      <c r="E28" s="783">
        <f>SUM('54:63'!M28,'54:63'!Q28)</f>
        <v>4668.420000000001</v>
      </c>
      <c r="F28" s="782"/>
      <c r="G28" s="783">
        <f t="shared" si="1"/>
        <v>4668.420000000001</v>
      </c>
      <c r="I28" s="920"/>
      <c r="J28" s="847"/>
      <c r="K28" s="811"/>
    </row>
    <row r="29" spans="1:17" ht="15.95" customHeight="1">
      <c r="A29" s="782">
        <v>15</v>
      </c>
      <c r="B29" s="783">
        <f>SUM('54:63'!E29,'54:63'!I29)</f>
        <v>7798.78</v>
      </c>
      <c r="C29" s="782"/>
      <c r="D29" s="783">
        <f t="shared" si="0"/>
        <v>7798.78</v>
      </c>
      <c r="E29" s="783">
        <f>SUM('54:63'!M29,'54:63'!Q29)</f>
        <v>4487.38</v>
      </c>
      <c r="F29" s="782"/>
      <c r="G29" s="783">
        <f t="shared" si="1"/>
        <v>4487.38</v>
      </c>
      <c r="I29" s="920"/>
      <c r="J29" s="847"/>
      <c r="K29" s="811"/>
    </row>
    <row r="30" spans="1:17" ht="15.95" customHeight="1">
      <c r="A30" s="782">
        <v>16</v>
      </c>
      <c r="B30" s="783">
        <f>SUM('54:63'!E30,'54:63'!I30)</f>
        <v>7568.5399999999991</v>
      </c>
      <c r="C30" s="782"/>
      <c r="D30" s="783">
        <f t="shared" si="0"/>
        <v>7568.5399999999991</v>
      </c>
      <c r="E30" s="783">
        <f>SUM('54:63'!M30,'54:63'!Q30)</f>
        <v>4266.5</v>
      </c>
      <c r="F30" s="782"/>
      <c r="G30" s="783">
        <f t="shared" si="1"/>
        <v>4266.5</v>
      </c>
      <c r="I30" s="920"/>
      <c r="J30" s="847"/>
      <c r="K30" s="811"/>
    </row>
    <row r="31" spans="1:17" ht="15.95" customHeight="1">
      <c r="A31" s="782">
        <v>17</v>
      </c>
      <c r="B31" s="783">
        <f>SUM('54:63'!E31,'54:63'!I31)</f>
        <v>6728.5100000000011</v>
      </c>
      <c r="C31" s="782"/>
      <c r="D31" s="783">
        <f t="shared" si="0"/>
        <v>6728.5100000000011</v>
      </c>
      <c r="E31" s="783">
        <f>SUM('54:63'!M31,'54:63'!Q31)</f>
        <v>3475.7099999999996</v>
      </c>
      <c r="F31" s="782"/>
      <c r="G31" s="783">
        <f t="shared" si="1"/>
        <v>3475.7099999999996</v>
      </c>
      <c r="I31" s="920"/>
      <c r="J31" s="847"/>
      <c r="K31" s="811"/>
    </row>
    <row r="32" spans="1:17" ht="15.95" customHeight="1">
      <c r="A32" s="782">
        <v>18</v>
      </c>
      <c r="B32" s="783">
        <f>SUM('54:63'!E32,'54:63'!I32)</f>
        <v>6800.1800000000021</v>
      </c>
      <c r="C32" s="782"/>
      <c r="D32" s="783">
        <f t="shared" si="0"/>
        <v>6800.1800000000021</v>
      </c>
      <c r="E32" s="783">
        <f>SUM('54:63'!M32,'54:63'!Q32)</f>
        <v>3457.4600000000005</v>
      </c>
      <c r="F32" s="782"/>
      <c r="G32" s="783">
        <f t="shared" si="1"/>
        <v>3457.4600000000005</v>
      </c>
      <c r="I32" s="920"/>
      <c r="J32" s="847"/>
      <c r="K32" s="811"/>
    </row>
    <row r="33" spans="1:11" ht="15.95" customHeight="1">
      <c r="A33" s="801">
        <v>19</v>
      </c>
      <c r="B33" s="783">
        <f>SUM('54:63'!E33,'54:63'!I33)</f>
        <v>6010.0999999999985</v>
      </c>
      <c r="C33" s="798"/>
      <c r="D33" s="783">
        <f t="shared" si="0"/>
        <v>6010.0999999999985</v>
      </c>
      <c r="E33" s="783">
        <f>SUM('54:63'!M33,'54:63'!Q33)</f>
        <v>2917.4599999999996</v>
      </c>
      <c r="F33" s="1945"/>
      <c r="G33" s="783">
        <f t="shared" si="1"/>
        <v>2917.4599999999996</v>
      </c>
      <c r="I33" s="920"/>
      <c r="J33" s="847"/>
      <c r="K33" s="811"/>
    </row>
    <row r="34" spans="1:11" ht="15.95" customHeight="1">
      <c r="A34" s="801">
        <v>20</v>
      </c>
      <c r="B34" s="783">
        <f>SUM('54:63'!E34,'54:63'!I34)</f>
        <v>5764.4800000000005</v>
      </c>
      <c r="C34" s="801"/>
      <c r="D34" s="783">
        <f t="shared" si="0"/>
        <v>5764.4800000000005</v>
      </c>
      <c r="E34" s="783">
        <f>SUM('54:63'!M34,'54:63'!Q34)</f>
        <v>2778.6000000000004</v>
      </c>
      <c r="F34" s="801"/>
      <c r="G34" s="783">
        <f t="shared" si="1"/>
        <v>2778.6000000000004</v>
      </c>
      <c r="I34" s="920"/>
      <c r="J34" s="847"/>
      <c r="K34" s="811"/>
    </row>
    <row r="35" spans="1:11" ht="15.95" customHeight="1">
      <c r="A35" s="782">
        <v>21</v>
      </c>
      <c r="B35" s="783">
        <f>SUM('54:63'!E35,'54:63'!I35)</f>
        <v>5592.8</v>
      </c>
      <c r="C35" s="782"/>
      <c r="D35" s="783">
        <f t="shared" si="0"/>
        <v>5592.8</v>
      </c>
      <c r="E35" s="783">
        <f>SUM('54:63'!M35,'54:63'!Q35)</f>
        <v>2606.96</v>
      </c>
      <c r="F35" s="782"/>
      <c r="G35" s="783">
        <f t="shared" si="1"/>
        <v>2606.96</v>
      </c>
      <c r="I35" s="920"/>
      <c r="J35" s="847"/>
      <c r="K35" s="811"/>
    </row>
    <row r="36" spans="1:11" ht="15.95" customHeight="1">
      <c r="A36" s="782">
        <v>22</v>
      </c>
      <c r="B36" s="783">
        <f>SUM('54:63'!E36,'54:63'!I36)</f>
        <v>5340.08</v>
      </c>
      <c r="C36" s="782"/>
      <c r="D36" s="783">
        <f t="shared" si="0"/>
        <v>5340.08</v>
      </c>
      <c r="E36" s="783">
        <f>SUM('54:63'!M36,'54:63'!Q36)</f>
        <v>2636.6399999999994</v>
      </c>
      <c r="F36" s="782"/>
      <c r="G36" s="783">
        <f t="shared" si="1"/>
        <v>2636.6399999999994</v>
      </c>
      <c r="I36" s="920"/>
      <c r="J36" s="847"/>
      <c r="K36" s="811"/>
    </row>
    <row r="37" spans="1:11" ht="15.95" customHeight="1">
      <c r="A37" s="782">
        <v>23</v>
      </c>
      <c r="B37" s="783">
        <f>SUM('54:63'!E37,'54:63'!I37)</f>
        <v>4835.8899999999994</v>
      </c>
      <c r="C37" s="782"/>
      <c r="D37" s="783">
        <f t="shared" si="0"/>
        <v>4835.8899999999994</v>
      </c>
      <c r="E37" s="783">
        <f>SUM('54:63'!M37,'54:63'!Q37)</f>
        <v>2533.2500000000005</v>
      </c>
      <c r="F37" s="782"/>
      <c r="G37" s="783">
        <f t="shared" si="1"/>
        <v>2533.2500000000005</v>
      </c>
      <c r="I37" s="920"/>
      <c r="J37" s="847"/>
      <c r="K37" s="811"/>
    </row>
    <row r="38" spans="1:11" ht="16.5" customHeight="1">
      <c r="A38" s="786" t="s">
        <v>19</v>
      </c>
      <c r="B38" s="786"/>
      <c r="C38" s="786"/>
      <c r="D38" s="785">
        <f>SUM(D14:D37)</f>
        <v>143394.13999999996</v>
      </c>
      <c r="E38" s="786"/>
      <c r="F38" s="786"/>
      <c r="G38" s="785">
        <f>SUM(G14:G37)</f>
        <v>78373.98000000001</v>
      </c>
    </row>
    <row r="39" spans="1:11" ht="15.75" customHeight="1">
      <c r="C39" s="475"/>
      <c r="D39" s="475"/>
      <c r="F39" s="481"/>
    </row>
    <row r="40" spans="1:11" ht="15.75">
      <c r="C40" s="1246"/>
    </row>
    <row r="41" spans="1:11">
      <c r="A41" s="472" t="s">
        <v>563</v>
      </c>
    </row>
    <row r="47" spans="1:11" ht="13.5">
      <c r="A47" s="2791"/>
      <c r="B47" s="2791"/>
    </row>
    <row r="48" spans="1:11" ht="13.5">
      <c r="A48" s="2791"/>
      <c r="B48" s="2791"/>
    </row>
    <row r="50" spans="4:4" hidden="1">
      <c r="D50" s="1131">
        <f>MAX(D14:D38)</f>
        <v>143394.13999999996</v>
      </c>
    </row>
  </sheetData>
  <mergeCells count="9">
    <mergeCell ref="A47:B47"/>
    <mergeCell ref="A48:B48"/>
    <mergeCell ref="A4:G4"/>
    <mergeCell ref="A6:G6"/>
    <mergeCell ref="D7:G7"/>
    <mergeCell ref="A8:G8"/>
    <mergeCell ref="A11:A12"/>
    <mergeCell ref="B11:D11"/>
    <mergeCell ref="E11:G11"/>
  </mergeCells>
  <conditionalFormatting sqref="D14:D37">
    <cfRule type="cellIs" dxfId="0" priority="1" stopIfTrue="1" operator="equal">
      <formula>$D$50</formula>
    </cfRule>
  </conditionalFormatting>
  <pageMargins left="0.59055118110236227" right="0.59055118110236227" top="0.59055118110236227" bottom="0.59055118110236227" header="0.51181102362204722" footer="0.51181102362204722"/>
  <pageSetup paperSize="9" scale="99" orientation="portrait" r:id="rId1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62"/>
  <sheetViews>
    <sheetView topLeftCell="A19" workbookViewId="0">
      <selection activeCell="E55" sqref="E55"/>
    </sheetView>
  </sheetViews>
  <sheetFormatPr defaultRowHeight="12.75"/>
  <sheetData>
    <row r="3" spans="2:2">
      <c r="B3" t="s">
        <v>467</v>
      </c>
    </row>
    <row r="4" spans="2:2">
      <c r="B4" t="s">
        <v>467</v>
      </c>
    </row>
    <row r="5" spans="2:2">
      <c r="B5" t="s">
        <v>468</v>
      </c>
    </row>
    <row r="6" spans="2:2">
      <c r="B6" t="s">
        <v>468</v>
      </c>
    </row>
    <row r="7" spans="2:2">
      <c r="B7" t="s">
        <v>469</v>
      </c>
    </row>
    <row r="8" spans="2:2">
      <c r="B8" t="s">
        <v>469</v>
      </c>
    </row>
    <row r="9" spans="2:2">
      <c r="B9" t="s">
        <v>470</v>
      </c>
    </row>
    <row r="10" spans="2:2">
      <c r="B10" t="s">
        <v>470</v>
      </c>
    </row>
    <row r="11" spans="2:2">
      <c r="B11" t="s">
        <v>471</v>
      </c>
    </row>
    <row r="12" spans="2:2">
      <c r="B12" t="s">
        <v>471</v>
      </c>
    </row>
    <row r="13" spans="2:2">
      <c r="B13" t="s">
        <v>472</v>
      </c>
    </row>
    <row r="14" spans="2:2">
      <c r="B14" t="s">
        <v>472</v>
      </c>
    </row>
    <row r="15" spans="2:2">
      <c r="B15" t="s">
        <v>473</v>
      </c>
    </row>
    <row r="16" spans="2:2">
      <c r="B16" t="s">
        <v>473</v>
      </c>
    </row>
    <row r="17" spans="2:2">
      <c r="B17" t="s">
        <v>474</v>
      </c>
    </row>
    <row r="18" spans="2:2">
      <c r="B18" t="s">
        <v>474</v>
      </c>
    </row>
    <row r="19" spans="2:2">
      <c r="B19" t="s">
        <v>475</v>
      </c>
    </row>
    <row r="20" spans="2:2">
      <c r="B20" t="s">
        <v>475</v>
      </c>
    </row>
    <row r="21" spans="2:2">
      <c r="B21" t="s">
        <v>476</v>
      </c>
    </row>
    <row r="22" spans="2:2">
      <c r="B22" t="s">
        <v>476</v>
      </c>
    </row>
    <row r="23" spans="2:2">
      <c r="B23" t="s">
        <v>477</v>
      </c>
    </row>
    <row r="24" spans="2:2">
      <c r="B24" t="s">
        <v>478</v>
      </c>
    </row>
    <row r="25" spans="2:2">
      <c r="B25" t="s">
        <v>479</v>
      </c>
    </row>
    <row r="26" spans="2:2">
      <c r="B26" t="s">
        <v>479</v>
      </c>
    </row>
    <row r="27" spans="2:2">
      <c r="B27" t="s">
        <v>480</v>
      </c>
    </row>
    <row r="28" spans="2:2">
      <c r="B28" t="s">
        <v>480</v>
      </c>
    </row>
    <row r="29" spans="2:2">
      <c r="B29" t="s">
        <v>481</v>
      </c>
    </row>
    <row r="30" spans="2:2">
      <c r="B30" t="s">
        <v>481</v>
      </c>
    </row>
    <row r="31" spans="2:2">
      <c r="B31" t="s">
        <v>482</v>
      </c>
    </row>
    <row r="32" spans="2:2">
      <c r="B32" t="s">
        <v>482</v>
      </c>
    </row>
    <row r="33" spans="2:2">
      <c r="B33" t="s">
        <v>483</v>
      </c>
    </row>
    <row r="34" spans="2:2">
      <c r="B34" t="s">
        <v>483</v>
      </c>
    </row>
    <row r="35" spans="2:2">
      <c r="B35" t="s">
        <v>484</v>
      </c>
    </row>
    <row r="36" spans="2:2">
      <c r="B36" t="s">
        <v>484</v>
      </c>
    </row>
    <row r="37" spans="2:2">
      <c r="B37" t="s">
        <v>485</v>
      </c>
    </row>
    <row r="38" spans="2:2">
      <c r="B38" t="s">
        <v>485</v>
      </c>
    </row>
    <row r="39" spans="2:2">
      <c r="B39" t="s">
        <v>486</v>
      </c>
    </row>
    <row r="40" spans="2:2">
      <c r="B40" t="s">
        <v>486</v>
      </c>
    </row>
    <row r="41" spans="2:2">
      <c r="B41" t="s">
        <v>487</v>
      </c>
    </row>
    <row r="42" spans="2:2">
      <c r="B42" t="s">
        <v>487</v>
      </c>
    </row>
    <row r="43" spans="2:2">
      <c r="B43" t="s">
        <v>488</v>
      </c>
    </row>
    <row r="44" spans="2:2">
      <c r="B44" t="s">
        <v>488</v>
      </c>
    </row>
    <row r="45" spans="2:2">
      <c r="B45" t="s">
        <v>489</v>
      </c>
    </row>
    <row r="46" spans="2:2">
      <c r="B46" t="s">
        <v>489</v>
      </c>
    </row>
    <row r="47" spans="2:2">
      <c r="B47" t="s">
        <v>490</v>
      </c>
    </row>
    <row r="48" spans="2:2">
      <c r="B48" t="s">
        <v>490</v>
      </c>
    </row>
    <row r="49" spans="2:2">
      <c r="B49" t="s">
        <v>491</v>
      </c>
    </row>
    <row r="50" spans="2:2">
      <c r="B50" t="s">
        <v>491</v>
      </c>
    </row>
    <row r="51" spans="2:2">
      <c r="B51" t="s">
        <v>492</v>
      </c>
    </row>
    <row r="52" spans="2:2">
      <c r="B52" t="s">
        <v>492</v>
      </c>
    </row>
    <row r="53" spans="2:2">
      <c r="B53" t="s">
        <v>493</v>
      </c>
    </row>
    <row r="54" spans="2:2">
      <c r="B54" t="s">
        <v>494</v>
      </c>
    </row>
    <row r="55" spans="2:2">
      <c r="B55" t="s">
        <v>495</v>
      </c>
    </row>
    <row r="56" spans="2:2">
      <c r="B56" t="s">
        <v>496</v>
      </c>
    </row>
    <row r="57" spans="2:2">
      <c r="B57" t="s">
        <v>497</v>
      </c>
    </row>
    <row r="58" spans="2:2">
      <c r="B58" t="s">
        <v>498</v>
      </c>
    </row>
    <row r="59" spans="2:2">
      <c r="B59" t="s">
        <v>499</v>
      </c>
    </row>
    <row r="60" spans="2:2">
      <c r="B60" t="s">
        <v>500</v>
      </c>
    </row>
    <row r="61" spans="2:2">
      <c r="B61" t="s">
        <v>501</v>
      </c>
    </row>
    <row r="62" spans="2:2">
      <c r="B62" t="s">
        <v>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133</vt:i4>
      </vt:variant>
      <vt:variant>
        <vt:lpstr>Именованные диапазоны</vt:lpstr>
      </vt:variant>
      <vt:variant>
        <vt:i4>43</vt:i4>
      </vt:variant>
    </vt:vector>
  </HeadingPairs>
  <TitlesOfParts>
    <vt:vector size="176" baseType="lpstr">
      <vt:lpstr>Содержание книги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21_1</vt:lpstr>
      <vt:lpstr>21_2</vt:lpstr>
      <vt:lpstr>21_3</vt:lpstr>
      <vt:lpstr>21_4</vt:lpstr>
      <vt:lpstr>21_5</vt:lpstr>
      <vt:lpstr>21_5.1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34_1</vt:lpstr>
      <vt:lpstr>35</vt:lpstr>
      <vt:lpstr>36</vt:lpstr>
      <vt:lpstr>37</vt:lpstr>
      <vt:lpstr>38</vt:lpstr>
      <vt:lpstr>39</vt:lpstr>
      <vt:lpstr>39_1</vt:lpstr>
      <vt:lpstr>40</vt:lpstr>
      <vt:lpstr>40 _1</vt:lpstr>
      <vt:lpstr>41</vt:lpstr>
      <vt:lpstr>41_1</vt:lpstr>
      <vt:lpstr>42</vt:lpstr>
      <vt:lpstr>43</vt:lpstr>
      <vt:lpstr>44</vt:lpstr>
      <vt:lpstr>45</vt:lpstr>
      <vt:lpstr>свод.табл.3 г.Вологда</vt:lpstr>
      <vt:lpstr>46</vt:lpstr>
      <vt:lpstr>47</vt:lpstr>
      <vt:lpstr>48</vt:lpstr>
      <vt:lpstr>48_1</vt:lpstr>
      <vt:lpstr>48_2</vt:lpstr>
      <vt:lpstr>48_3</vt:lpstr>
      <vt:lpstr>49</vt:lpstr>
      <vt:lpstr>50</vt:lpstr>
      <vt:lpstr>50-1</vt:lpstr>
      <vt:lpstr>50-2</vt:lpstr>
      <vt:lpstr>50-3</vt:lpstr>
      <vt:lpstr>51</vt:lpstr>
      <vt:lpstr>52</vt:lpstr>
      <vt:lpstr>53</vt:lpstr>
      <vt:lpstr>54</vt:lpstr>
      <vt:lpstr>55</vt:lpstr>
      <vt:lpstr>56</vt:lpstr>
      <vt:lpstr>57</vt:lpstr>
      <vt:lpstr>58</vt:lpstr>
      <vt:lpstr>58-1</vt:lpstr>
      <vt:lpstr>59</vt:lpstr>
      <vt:lpstr>60</vt:lpstr>
      <vt:lpstr>61</vt:lpstr>
      <vt:lpstr>62</vt:lpstr>
      <vt:lpstr>63</vt:lpstr>
      <vt:lpstr>64</vt:lpstr>
      <vt:lpstr>65</vt:lpstr>
      <vt:lpstr>66</vt:lpstr>
      <vt:lpstr>66_1</vt:lpstr>
      <vt:lpstr>67</vt:lpstr>
      <vt:lpstr>68</vt:lpstr>
      <vt:lpstr>69</vt:lpstr>
      <vt:lpstr>70</vt:lpstr>
      <vt:lpstr>70_1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81-1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90_1</vt:lpstr>
      <vt:lpstr>91</vt:lpstr>
      <vt:lpstr>92</vt:lpstr>
      <vt:lpstr>93</vt:lpstr>
      <vt:lpstr>94</vt:lpstr>
      <vt:lpstr>95</vt:lpstr>
      <vt:lpstr>96</vt:lpstr>
      <vt:lpstr>97</vt:lpstr>
      <vt:lpstr>98</vt:lpstr>
      <vt:lpstr>99</vt:lpstr>
      <vt:lpstr>100</vt:lpstr>
      <vt:lpstr>свод. ПО Вологодское</vt:lpstr>
      <vt:lpstr>ЭТУ Вожега</vt:lpstr>
      <vt:lpstr>ЭТУ Тотьма</vt:lpstr>
      <vt:lpstr>ЭСУ Вытегра</vt:lpstr>
      <vt:lpstr>ЭСУ Белозерск</vt:lpstr>
      <vt:lpstr>ЭСУ Харовск</vt:lpstr>
      <vt:lpstr>ЭСУ Сямжа</vt:lpstr>
      <vt:lpstr>г. Грязовец</vt:lpstr>
      <vt:lpstr>г. Сокол</vt:lpstr>
      <vt:lpstr>Лист1</vt:lpstr>
      <vt:lpstr>'11'!Область_печати</vt:lpstr>
      <vt:lpstr>'22'!Область_печати</vt:lpstr>
      <vt:lpstr>'23'!Область_печати</vt:lpstr>
      <vt:lpstr>'24'!Область_печати</vt:lpstr>
      <vt:lpstr>'53'!Область_печати</vt:lpstr>
      <vt:lpstr>'54'!Область_печати</vt:lpstr>
      <vt:lpstr>'55'!Область_печати</vt:lpstr>
      <vt:lpstr>'56'!Область_печати</vt:lpstr>
      <vt:lpstr>'57'!Область_печати</vt:lpstr>
      <vt:lpstr>'58'!Область_печати</vt:lpstr>
      <vt:lpstr>'58-1'!Область_печати</vt:lpstr>
      <vt:lpstr>'59'!Область_печати</vt:lpstr>
      <vt:lpstr>'61'!Область_печати</vt:lpstr>
      <vt:lpstr>'62'!Область_печати</vt:lpstr>
      <vt:lpstr>'63'!Область_печати</vt:lpstr>
      <vt:lpstr>'64'!Область_печати</vt:lpstr>
      <vt:lpstr>'65'!Область_печати</vt:lpstr>
      <vt:lpstr>'66'!Область_печати</vt:lpstr>
      <vt:lpstr>'66_1'!Область_печати</vt:lpstr>
      <vt:lpstr>'67'!Область_печати</vt:lpstr>
      <vt:lpstr>'68'!Область_печати</vt:lpstr>
      <vt:lpstr>'69'!Область_печати</vt:lpstr>
      <vt:lpstr>'70'!Область_печати</vt:lpstr>
      <vt:lpstr>'70_1'!Область_печати</vt:lpstr>
      <vt:lpstr>'71'!Область_печати</vt:lpstr>
      <vt:lpstr>'72'!Область_печати</vt:lpstr>
      <vt:lpstr>'73'!Область_печати</vt:lpstr>
      <vt:lpstr>'74'!Область_печати</vt:lpstr>
      <vt:lpstr>'75'!Область_печати</vt:lpstr>
      <vt:lpstr>'76'!Область_печати</vt:lpstr>
      <vt:lpstr>'77'!Область_печати</vt:lpstr>
      <vt:lpstr>'78'!Область_печати</vt:lpstr>
      <vt:lpstr>'79'!Область_печати</vt:lpstr>
      <vt:lpstr>'80'!Область_печати</vt:lpstr>
      <vt:lpstr>'81'!Область_печати</vt:lpstr>
      <vt:lpstr>'81-1'!Область_печати</vt:lpstr>
      <vt:lpstr>'82'!Область_печати</vt:lpstr>
      <vt:lpstr>'83'!Область_печати</vt:lpstr>
      <vt:lpstr>'84'!Область_печати</vt:lpstr>
      <vt:lpstr>'85'!Область_печати</vt:lpstr>
      <vt:lpstr>'86'!Область_печати</vt:lpstr>
      <vt:lpstr>'свод.табл.3 г.Вологда'!Область_печати</vt:lpstr>
      <vt:lpstr>'Содержание книги'!Область_печати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Оборин Андрей Николаевич</cp:lastModifiedBy>
  <cp:lastPrinted>2021-12-28T09:21:04Z</cp:lastPrinted>
  <dcterms:created xsi:type="dcterms:W3CDTF">1996-10-08T23:32:33Z</dcterms:created>
  <dcterms:modified xsi:type="dcterms:W3CDTF">2024-09-17T13:34:49Z</dcterms:modified>
</cp:coreProperties>
</file>